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City\Desktop\Website Samples PDF\"/>
    </mc:Choice>
  </mc:AlternateContent>
  <xr:revisionPtr revIDLastSave="0" documentId="13_ncr:1_{1E1552FA-8E0E-4836-B9BF-6E0F964407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KEOFF" sheetId="5" r:id="rId1"/>
    <sheet name="SUMMARY" sheetId="6" r:id="rId2"/>
  </sheets>
  <definedNames>
    <definedName name="_xlnm._FilterDatabase" localSheetId="1" hidden="1">SUMMARY!$B$1:$D$33</definedName>
    <definedName name="_xlnm._FilterDatabase" localSheetId="0" hidden="1">TAKEOFF!$D$18:$M$141</definedName>
  </definedNames>
  <calcPr calcId="181029"/>
</workbook>
</file>

<file path=xl/calcChain.xml><?xml version="1.0" encoding="utf-8"?>
<calcChain xmlns="http://schemas.openxmlformats.org/spreadsheetml/2006/main">
  <c r="A33" i="6" l="1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M148" i="5"/>
  <c r="M147" i="5"/>
  <c r="M146" i="5"/>
  <c r="M145" i="5"/>
  <c r="M144" i="5"/>
  <c r="M143" i="5"/>
  <c r="M141" i="5"/>
  <c r="A141" i="5"/>
  <c r="A140" i="5"/>
  <c r="M139" i="5"/>
  <c r="L139" i="5"/>
  <c r="K139" i="5"/>
  <c r="G139" i="5"/>
  <c r="A139" i="5"/>
  <c r="M138" i="5"/>
  <c r="L138" i="5"/>
  <c r="K138" i="5"/>
  <c r="G138" i="5"/>
  <c r="A138" i="5"/>
  <c r="M137" i="5"/>
  <c r="L137" i="5"/>
  <c r="K137" i="5"/>
  <c r="G137" i="5"/>
  <c r="A137" i="5"/>
  <c r="M136" i="5"/>
  <c r="L136" i="5"/>
  <c r="K136" i="5"/>
  <c r="G136" i="5"/>
  <c r="A136" i="5"/>
  <c r="M135" i="5"/>
  <c r="L135" i="5"/>
  <c r="K135" i="5"/>
  <c r="G135" i="5"/>
  <c r="A135" i="5"/>
  <c r="M134" i="5"/>
  <c r="L134" i="5"/>
  <c r="K134" i="5"/>
  <c r="G134" i="5"/>
  <c r="A134" i="5"/>
  <c r="M133" i="5"/>
  <c r="L133" i="5"/>
  <c r="K133" i="5"/>
  <c r="G133" i="5"/>
  <c r="A133" i="5"/>
  <c r="M132" i="5"/>
  <c r="L132" i="5"/>
  <c r="K132" i="5"/>
  <c r="G132" i="5"/>
  <c r="A132" i="5"/>
  <c r="M131" i="5"/>
  <c r="L131" i="5"/>
  <c r="K131" i="5"/>
  <c r="G131" i="5"/>
  <c r="A131" i="5"/>
  <c r="M130" i="5"/>
  <c r="L130" i="5"/>
  <c r="K130" i="5"/>
  <c r="G130" i="5"/>
  <c r="A130" i="5"/>
  <c r="A129" i="5"/>
  <c r="A128" i="5"/>
  <c r="M127" i="5"/>
  <c r="L127" i="5"/>
  <c r="K127" i="5"/>
  <c r="G127" i="5"/>
  <c r="A127" i="5"/>
  <c r="M126" i="5"/>
  <c r="L126" i="5"/>
  <c r="K126" i="5"/>
  <c r="G126" i="5"/>
  <c r="A126" i="5"/>
  <c r="M125" i="5"/>
  <c r="L125" i="5"/>
  <c r="K125" i="5"/>
  <c r="G125" i="5"/>
  <c r="A125" i="5"/>
  <c r="A124" i="5"/>
  <c r="A123" i="5"/>
  <c r="M122" i="5"/>
  <c r="L122" i="5"/>
  <c r="K122" i="5"/>
  <c r="G122" i="5"/>
  <c r="A122" i="5"/>
  <c r="M121" i="5"/>
  <c r="L121" i="5"/>
  <c r="K121" i="5"/>
  <c r="G121" i="5"/>
  <c r="A121" i="5"/>
  <c r="M120" i="5"/>
  <c r="L120" i="5"/>
  <c r="K120" i="5"/>
  <c r="G120" i="5"/>
  <c r="A120" i="5"/>
  <c r="M119" i="5"/>
  <c r="L119" i="5"/>
  <c r="K119" i="5"/>
  <c r="G119" i="5"/>
  <c r="A119" i="5"/>
  <c r="M118" i="5"/>
  <c r="L118" i="5"/>
  <c r="K118" i="5"/>
  <c r="G118" i="5"/>
  <c r="A118" i="5"/>
  <c r="M117" i="5"/>
  <c r="L117" i="5"/>
  <c r="K117" i="5"/>
  <c r="G117" i="5"/>
  <c r="A117" i="5"/>
  <c r="M116" i="5"/>
  <c r="L116" i="5"/>
  <c r="K116" i="5"/>
  <c r="G116" i="5"/>
  <c r="A116" i="5"/>
  <c r="M115" i="5"/>
  <c r="L115" i="5"/>
  <c r="K115" i="5"/>
  <c r="G115" i="5"/>
  <c r="A115" i="5"/>
  <c r="M114" i="5"/>
  <c r="L114" i="5"/>
  <c r="K114" i="5"/>
  <c r="G114" i="5"/>
  <c r="A114" i="5"/>
  <c r="M113" i="5"/>
  <c r="L113" i="5"/>
  <c r="K113" i="5"/>
  <c r="G113" i="5"/>
  <c r="A113" i="5"/>
  <c r="M112" i="5"/>
  <c r="L112" i="5"/>
  <c r="K112" i="5"/>
  <c r="G112" i="5"/>
  <c r="A112" i="5"/>
  <c r="M111" i="5"/>
  <c r="L111" i="5"/>
  <c r="K111" i="5"/>
  <c r="G111" i="5"/>
  <c r="A111" i="5"/>
  <c r="M110" i="5"/>
  <c r="L110" i="5"/>
  <c r="K110" i="5"/>
  <c r="G110" i="5"/>
  <c r="A110" i="5"/>
  <c r="M109" i="5"/>
  <c r="L109" i="5"/>
  <c r="K109" i="5"/>
  <c r="G109" i="5"/>
  <c r="A109" i="5"/>
  <c r="M108" i="5"/>
  <c r="L108" i="5"/>
  <c r="K108" i="5"/>
  <c r="G108" i="5"/>
  <c r="A108" i="5"/>
  <c r="M107" i="5"/>
  <c r="L107" i="5"/>
  <c r="K107" i="5"/>
  <c r="G107" i="5"/>
  <c r="A107" i="5"/>
  <c r="M106" i="5"/>
  <c r="L106" i="5"/>
  <c r="K106" i="5"/>
  <c r="G106" i="5"/>
  <c r="A106" i="5"/>
  <c r="M105" i="5"/>
  <c r="L105" i="5"/>
  <c r="K105" i="5"/>
  <c r="G105" i="5"/>
  <c r="A105" i="5"/>
  <c r="M104" i="5"/>
  <c r="L104" i="5"/>
  <c r="K104" i="5"/>
  <c r="G104" i="5"/>
  <c r="A104" i="5"/>
  <c r="M103" i="5"/>
  <c r="L103" i="5"/>
  <c r="K103" i="5"/>
  <c r="G103" i="5"/>
  <c r="A103" i="5"/>
  <c r="A102" i="5"/>
  <c r="A101" i="5"/>
  <c r="M100" i="5"/>
  <c r="L100" i="5"/>
  <c r="K100" i="5"/>
  <c r="G100" i="5"/>
  <c r="A100" i="5"/>
  <c r="A99" i="5"/>
  <c r="A98" i="5"/>
  <c r="M97" i="5"/>
  <c r="L97" i="5"/>
  <c r="K97" i="5"/>
  <c r="G97" i="5"/>
  <c r="A97" i="5"/>
  <c r="M96" i="5"/>
  <c r="L96" i="5"/>
  <c r="K96" i="5"/>
  <c r="G96" i="5"/>
  <c r="A96" i="5"/>
  <c r="M95" i="5"/>
  <c r="L95" i="5"/>
  <c r="K95" i="5"/>
  <c r="G95" i="5"/>
  <c r="A95" i="5"/>
  <c r="M94" i="5"/>
  <c r="L94" i="5"/>
  <c r="K94" i="5"/>
  <c r="G94" i="5"/>
  <c r="A94" i="5"/>
  <c r="M93" i="5"/>
  <c r="L93" i="5"/>
  <c r="K93" i="5"/>
  <c r="G93" i="5"/>
  <c r="A93" i="5"/>
  <c r="M92" i="5"/>
  <c r="L92" i="5"/>
  <c r="K92" i="5"/>
  <c r="G92" i="5"/>
  <c r="A92" i="5"/>
  <c r="M91" i="5"/>
  <c r="L91" i="5"/>
  <c r="K91" i="5"/>
  <c r="G91" i="5"/>
  <c r="A91" i="5"/>
  <c r="A90" i="5"/>
  <c r="A89" i="5"/>
  <c r="A88" i="5"/>
  <c r="M87" i="5"/>
  <c r="L87" i="5"/>
  <c r="K87" i="5"/>
  <c r="G87" i="5"/>
  <c r="A87" i="5"/>
  <c r="M86" i="5"/>
  <c r="L86" i="5"/>
  <c r="K86" i="5"/>
  <c r="G86" i="5"/>
  <c r="A86" i="5"/>
  <c r="M85" i="5"/>
  <c r="L85" i="5"/>
  <c r="K85" i="5"/>
  <c r="G85" i="5"/>
  <c r="A85" i="5"/>
  <c r="A84" i="5"/>
  <c r="A83" i="5"/>
  <c r="A82" i="5"/>
  <c r="M81" i="5"/>
  <c r="L81" i="5"/>
  <c r="K81" i="5"/>
  <c r="G81" i="5"/>
  <c r="A81" i="5"/>
  <c r="A80" i="5"/>
  <c r="A79" i="5"/>
  <c r="M78" i="5"/>
  <c r="L78" i="5"/>
  <c r="K78" i="5"/>
  <c r="G78" i="5"/>
  <c r="A78" i="5"/>
  <c r="M77" i="5"/>
  <c r="L77" i="5"/>
  <c r="K77" i="5"/>
  <c r="G77" i="5"/>
  <c r="A77" i="5"/>
  <c r="M76" i="5"/>
  <c r="L76" i="5"/>
  <c r="K76" i="5"/>
  <c r="G76" i="5"/>
  <c r="A76" i="5"/>
  <c r="M75" i="5"/>
  <c r="L75" i="5"/>
  <c r="K75" i="5"/>
  <c r="G75" i="5"/>
  <c r="A75" i="5"/>
  <c r="A74" i="5"/>
  <c r="A73" i="5"/>
  <c r="M72" i="5"/>
  <c r="L72" i="5"/>
  <c r="K72" i="5"/>
  <c r="G72" i="5"/>
  <c r="A72" i="5"/>
  <c r="M71" i="5"/>
  <c r="L71" i="5"/>
  <c r="K71" i="5"/>
  <c r="G71" i="5"/>
  <c r="A71" i="5"/>
  <c r="M70" i="5"/>
  <c r="L70" i="5"/>
  <c r="K70" i="5"/>
  <c r="G70" i="5"/>
  <c r="A70" i="5"/>
  <c r="M69" i="5"/>
  <c r="L69" i="5"/>
  <c r="K69" i="5"/>
  <c r="G69" i="5"/>
  <c r="A69" i="5"/>
  <c r="A68" i="5"/>
  <c r="A67" i="5"/>
  <c r="M66" i="5"/>
  <c r="L66" i="5"/>
  <c r="K66" i="5"/>
  <c r="G66" i="5"/>
  <c r="A66" i="5"/>
  <c r="M65" i="5"/>
  <c r="L65" i="5"/>
  <c r="K65" i="5"/>
  <c r="G65" i="5"/>
  <c r="A65" i="5"/>
  <c r="A64" i="5"/>
  <c r="A63" i="5"/>
  <c r="M62" i="5"/>
  <c r="L62" i="5"/>
  <c r="K62" i="5"/>
  <c r="G62" i="5"/>
  <c r="A62" i="5"/>
  <c r="A61" i="5"/>
  <c r="A60" i="5"/>
  <c r="M59" i="5"/>
  <c r="L59" i="5"/>
  <c r="K59" i="5"/>
  <c r="G59" i="5"/>
  <c r="A59" i="5"/>
  <c r="M58" i="5"/>
  <c r="L58" i="5"/>
  <c r="K58" i="5"/>
  <c r="G58" i="5"/>
  <c r="A58" i="5"/>
  <c r="M57" i="5"/>
  <c r="L57" i="5"/>
  <c r="K57" i="5"/>
  <c r="G57" i="5"/>
  <c r="A57" i="5"/>
  <c r="A56" i="5"/>
  <c r="A55" i="5"/>
  <c r="M54" i="5"/>
  <c r="L54" i="5"/>
  <c r="K54" i="5"/>
  <c r="G54" i="5"/>
  <c r="A54" i="5"/>
  <c r="A53" i="5"/>
  <c r="A52" i="5"/>
  <c r="M51" i="5"/>
  <c r="L51" i="5"/>
  <c r="K51" i="5"/>
  <c r="G51" i="5"/>
  <c r="A51" i="5"/>
  <c r="A50" i="5"/>
  <c r="A49" i="5"/>
  <c r="M48" i="5"/>
  <c r="L48" i="5"/>
  <c r="K48" i="5"/>
  <c r="G48" i="5"/>
  <c r="A48" i="5"/>
  <c r="A47" i="5"/>
  <c r="A46" i="5"/>
  <c r="A45" i="5"/>
  <c r="M44" i="5"/>
  <c r="L44" i="5"/>
  <c r="K44" i="5"/>
  <c r="G44" i="5"/>
  <c r="A44" i="5"/>
  <c r="M43" i="5"/>
  <c r="L43" i="5"/>
  <c r="K43" i="5"/>
  <c r="G43" i="5"/>
  <c r="A43" i="5"/>
  <c r="A42" i="5"/>
  <c r="A41" i="5"/>
  <c r="M40" i="5"/>
  <c r="L40" i="5"/>
  <c r="K40" i="5"/>
  <c r="G40" i="5"/>
  <c r="A40" i="5"/>
  <c r="M39" i="5"/>
  <c r="L39" i="5"/>
  <c r="K39" i="5"/>
  <c r="G39" i="5"/>
  <c r="A39" i="5"/>
  <c r="M38" i="5"/>
  <c r="L38" i="5"/>
  <c r="K38" i="5"/>
  <c r="G38" i="5"/>
  <c r="A38" i="5"/>
  <c r="A37" i="5"/>
  <c r="A36" i="5"/>
  <c r="M35" i="5"/>
  <c r="L35" i="5"/>
  <c r="K35" i="5"/>
  <c r="G35" i="5"/>
  <c r="A35" i="5"/>
  <c r="M34" i="5"/>
  <c r="L34" i="5"/>
  <c r="K34" i="5"/>
  <c r="G34" i="5"/>
  <c r="A34" i="5"/>
  <c r="M33" i="5"/>
  <c r="L33" i="5"/>
  <c r="K33" i="5"/>
  <c r="G33" i="5"/>
  <c r="A33" i="5"/>
  <c r="M32" i="5"/>
  <c r="L32" i="5"/>
  <c r="K32" i="5"/>
  <c r="G32" i="5"/>
  <c r="A32" i="5"/>
  <c r="M31" i="5"/>
  <c r="L31" i="5"/>
  <c r="K31" i="5"/>
  <c r="G31" i="5"/>
  <c r="A31" i="5"/>
  <c r="M30" i="5"/>
  <c r="L30" i="5"/>
  <c r="K30" i="5"/>
  <c r="G30" i="5"/>
  <c r="A30" i="5"/>
  <c r="M29" i="5"/>
  <c r="L29" i="5"/>
  <c r="K29" i="5"/>
  <c r="G29" i="5"/>
  <c r="A29" i="5"/>
  <c r="M28" i="5"/>
  <c r="L28" i="5"/>
  <c r="K28" i="5"/>
  <c r="G28" i="5"/>
  <c r="A28" i="5"/>
  <c r="M27" i="5"/>
  <c r="L27" i="5"/>
  <c r="K27" i="5"/>
  <c r="G27" i="5"/>
  <c r="A27" i="5"/>
  <c r="M26" i="5"/>
  <c r="L26" i="5"/>
  <c r="K26" i="5"/>
  <c r="G26" i="5"/>
  <c r="A26" i="5"/>
  <c r="M25" i="5"/>
  <c r="L25" i="5"/>
  <c r="K25" i="5"/>
  <c r="G25" i="5"/>
  <c r="A25" i="5"/>
  <c r="M24" i="5"/>
  <c r="L24" i="5"/>
  <c r="K24" i="5"/>
  <c r="G24" i="5"/>
  <c r="A24" i="5"/>
  <c r="A23" i="5"/>
  <c r="A22" i="5"/>
  <c r="A21" i="5"/>
  <c r="M20" i="5"/>
  <c r="L20" i="5"/>
  <c r="K20" i="5"/>
  <c r="G20" i="5"/>
  <c r="A20" i="5"/>
  <c r="M19" i="5"/>
  <c r="L19" i="5"/>
  <c r="K19" i="5"/>
  <c r="G19" i="5"/>
  <c r="A19" i="5"/>
  <c r="A18" i="5"/>
  <c r="A17" i="5"/>
  <c r="M16" i="5"/>
  <c r="L16" i="5"/>
  <c r="K16" i="5"/>
  <c r="G16" i="5"/>
  <c r="A16" i="5"/>
  <c r="M15" i="5"/>
  <c r="L15" i="5"/>
  <c r="K15" i="5"/>
  <c r="G15" i="5"/>
  <c r="A15" i="5"/>
  <c r="M14" i="5"/>
  <c r="L14" i="5"/>
  <c r="K14" i="5"/>
  <c r="G14" i="5"/>
  <c r="A14" i="5"/>
  <c r="M13" i="5"/>
  <c r="L13" i="5"/>
  <c r="K13" i="5"/>
  <c r="G13" i="5"/>
  <c r="A13" i="5"/>
  <c r="M12" i="5"/>
  <c r="L12" i="5"/>
  <c r="K12" i="5"/>
  <c r="G12" i="5"/>
  <c r="A12" i="5"/>
  <c r="M11" i="5"/>
  <c r="L11" i="5"/>
  <c r="K11" i="5"/>
  <c r="G11" i="5"/>
  <c r="A11" i="5"/>
  <c r="M10" i="5"/>
  <c r="L10" i="5"/>
  <c r="K10" i="5"/>
  <c r="G10" i="5"/>
  <c r="A10" i="5"/>
</calcChain>
</file>

<file path=xl/sharedStrings.xml><?xml version="1.0" encoding="utf-8"?>
<sst xmlns="http://schemas.openxmlformats.org/spreadsheetml/2006/main" count="309" uniqueCount="155">
  <si>
    <t>S#</t>
  </si>
  <si>
    <t>Dwg.</t>
  </si>
  <si>
    <t>CSI NO</t>
  </si>
  <si>
    <t>DESCRIPTION</t>
  </si>
  <si>
    <t>QTY.</t>
  </si>
  <si>
    <t>Wastage</t>
  </si>
  <si>
    <t>Qty w/ Waste</t>
  </si>
  <si>
    <t>UNIT</t>
  </si>
  <si>
    <t>UNIT LABOR COST</t>
  </si>
  <si>
    <t>UNIT MATERIAL
COST</t>
  </si>
  <si>
    <t>TOTAL LABOR COST</t>
  </si>
  <si>
    <t>TOTAL MATERIAL
COST</t>
  </si>
  <si>
    <t>TOTAL COST</t>
  </si>
  <si>
    <t>DIVISION 01-GENERAL REQUIREMENTS</t>
  </si>
  <si>
    <t>Mobilization</t>
  </si>
  <si>
    <t>LS</t>
  </si>
  <si>
    <t>Supervision</t>
  </si>
  <si>
    <t>Office overheads</t>
  </si>
  <si>
    <t>Temporary facilities and controls</t>
  </si>
  <si>
    <t>Project Closeouts</t>
  </si>
  <si>
    <t>Submittal and approval</t>
  </si>
  <si>
    <t>Mobile Scaffolding</t>
  </si>
  <si>
    <t>DIVISION 06- WOOD, PLASTIC &amp; COMPOSITES</t>
  </si>
  <si>
    <t/>
  </si>
  <si>
    <t>A3.1.1
A3.1.3
A3.2
S102
S103
S104
S105
S106</t>
  </si>
  <si>
    <t>HARDWARE</t>
  </si>
  <si>
    <t>LUS24 Simpson</t>
  </si>
  <si>
    <t>EA</t>
  </si>
  <si>
    <t>Hurricane Clips</t>
  </si>
  <si>
    <t>STUD WALL</t>
  </si>
  <si>
    <t>3/8" OSB Wall Sheathing</t>
  </si>
  <si>
    <t>SF</t>
  </si>
  <si>
    <t>4'x10' Sheet</t>
  </si>
  <si>
    <t>Screw</t>
  </si>
  <si>
    <t>Tapping</t>
  </si>
  <si>
    <t>LF</t>
  </si>
  <si>
    <t>Mudding</t>
  </si>
  <si>
    <t>LBs</t>
  </si>
  <si>
    <t>2x4 Wood Stud Wall @ 16" O.C. (2' H)</t>
  </si>
  <si>
    <t>2x4 Wood Stud Wall @ 16" O.C. (4' H)</t>
  </si>
  <si>
    <t>2x6 Wood Stud Wall @ 16" O.C. (10' H)</t>
  </si>
  <si>
    <t>2x6 Wood Stud Wall @ 16" O.C. (14' H)</t>
  </si>
  <si>
    <t>2x6 Wood Stud Wall @ 16" O.C. (22' H)</t>
  </si>
  <si>
    <t>2x6 Wood Stud Wall @ 16" O.C. (8' H)</t>
  </si>
  <si>
    <t>2x4 Top &amp; Bottom Plate (20' L)</t>
  </si>
  <si>
    <t>2x6 Top &amp; Bottom Plate (20' L)</t>
  </si>
  <si>
    <t>POST</t>
  </si>
  <si>
    <t>(3)2x6 Post (10'-0" HIGH)</t>
  </si>
  <si>
    <t>(4)2x6 Post (10'-0" HIGH)</t>
  </si>
  <si>
    <t>3-1/2x7 PSL Post (10'-0" HIGH)</t>
  </si>
  <si>
    <t>KING &amp; JACK STUD</t>
  </si>
  <si>
    <t>2x6 Jack Stud (8'-0" HIGH)</t>
  </si>
  <si>
    <t>2x6 King Stud (10'-0" HIGH)</t>
  </si>
  <si>
    <t>BEAM</t>
  </si>
  <si>
    <t>(3)(2x6) Beam</t>
  </si>
  <si>
    <t>(3)(2x6) Beam x (4'-0" L)</t>
  </si>
  <si>
    <t>(3)(2x8) Beam</t>
  </si>
  <si>
    <t>(3)(2x8) Beam x (8'-0" L)</t>
  </si>
  <si>
    <t>(2)(2x8) Beam</t>
  </si>
  <si>
    <t>(2)(2x8) Beam x (4'-0" L)</t>
  </si>
  <si>
    <t>(3)(2x10) Beam</t>
  </si>
  <si>
    <t>(3)(2x10) Beam x (4'-0" L)</t>
  </si>
  <si>
    <t>(3)(2x10) Beam x (8'-0" L)</t>
  </si>
  <si>
    <t>(3)(2x10) Beam x (10'-0" L)</t>
  </si>
  <si>
    <t>(2)(2x10) Beam</t>
  </si>
  <si>
    <t>(2)(2x10) Beam x (8'-0" L)</t>
  </si>
  <si>
    <t>3-1/8x16 Glulam Beam</t>
  </si>
  <si>
    <t>3-1/8x16 Glulam Beam x (4'-0" L)</t>
  </si>
  <si>
    <t>3-1/8x16 Glulam Beam x (20'-0" L)</t>
  </si>
  <si>
    <t>5-1/8x9 Glulam Beam</t>
  </si>
  <si>
    <t>5-1/8x9 Glulam Beam x (6'-0" L)</t>
  </si>
  <si>
    <t>5-1/8x9 Glulam Beam x (8'-0" L)</t>
  </si>
  <si>
    <t>5-1/8x9 Glulam Beam x (10'-0" L)</t>
  </si>
  <si>
    <t>5-1/8x9 Glulam Beam x (12'-0" L)</t>
  </si>
  <si>
    <t>5-1/8x24 Glulam Beam</t>
  </si>
  <si>
    <t>5-1/8x24 Glulam Beam x (20'-0" L)</t>
  </si>
  <si>
    <t>5-1/8x24 Glulam Beam x (18'-0" L)</t>
  </si>
  <si>
    <t>5-1/8x24 Glulam Beam x (16'-0" L)</t>
  </si>
  <si>
    <t>5-1/8x24 Glulam Beam x (12'-0" L)</t>
  </si>
  <si>
    <t>(2)2x8 DF-L#1 Beam</t>
  </si>
  <si>
    <t>(2)2x8 DF-L#1 x (10'-0" L)</t>
  </si>
  <si>
    <t>SHEARWALL</t>
  </si>
  <si>
    <t>3/8" Plywood Sheathing</t>
  </si>
  <si>
    <t>8d Nailing @ 6" O.C. @ Edges &amp; @ 12" O.C. @ Center</t>
  </si>
  <si>
    <t>8d Nailing @ 3" O.C. @ Edges &amp; @ 12" O.C. @ Center</t>
  </si>
  <si>
    <t>TRUSS/JOIST/RAFTERS</t>
  </si>
  <si>
    <t>Girder Truss</t>
  </si>
  <si>
    <t>Girder Truss x (20'-0" L)</t>
  </si>
  <si>
    <t>Girder Truss x (16'-0" L)</t>
  </si>
  <si>
    <t>Girder Truss x (14'-0" L)</t>
  </si>
  <si>
    <t>Girder Truss x (12'-0" L)</t>
  </si>
  <si>
    <t>Girder Truss x (10'-0" L)</t>
  </si>
  <si>
    <t>Girder Truss x (8'-0" L)</t>
  </si>
  <si>
    <t>Girder Truss x (4'-0" L)</t>
  </si>
  <si>
    <r>
      <rPr>
        <sz val="12"/>
        <color theme="1"/>
        <rFont val="Calibri"/>
        <charset val="134"/>
        <scheme val="minor"/>
      </rPr>
      <t xml:space="preserve">2x8 HF#2 Ceiling Joists @ 24" O.C. </t>
    </r>
    <r>
      <rPr>
        <b/>
        <sz val="12"/>
        <color theme="1"/>
        <rFont val="Calibri"/>
        <charset val="134"/>
        <scheme val="minor"/>
      </rPr>
      <t>(379 SF)</t>
    </r>
  </si>
  <si>
    <t>2x8 HF#2 Ceiling Joists x (12'-0" L)</t>
  </si>
  <si>
    <r>
      <rPr>
        <sz val="12"/>
        <color theme="1"/>
        <rFont val="Calibri"/>
        <charset val="134"/>
        <scheme val="minor"/>
      </rPr>
      <t xml:space="preserve">Pre-Fabricated Truss @ 24" O.C. </t>
    </r>
    <r>
      <rPr>
        <b/>
        <sz val="12"/>
        <color theme="1"/>
        <rFont val="Calibri"/>
        <charset val="134"/>
        <scheme val="minor"/>
      </rPr>
      <t>(7113 SF)</t>
    </r>
  </si>
  <si>
    <t>Pre-Fabricated Truss @ 24" O.C. x (46'-0" L)</t>
  </si>
  <si>
    <t>Pre-Fabricated Truss @ 24" O.C. x (44'-0" L)</t>
  </si>
  <si>
    <t>Pre-Fabricated Truss @ 24" O.C. x (40'-0" L)</t>
  </si>
  <si>
    <t>Pre-Fabricated Truss @ 24" O.C. x (38'-0" L)</t>
  </si>
  <si>
    <t>Pre-Fabricated Truss @ 24" O.C. x (32'-0" L)</t>
  </si>
  <si>
    <t>Pre-Fabricated Truss @ 24" O.C. x (30'-0" L)</t>
  </si>
  <si>
    <t>Pre-Fabricated Truss @ 24" O.C. x (28'-0" L)</t>
  </si>
  <si>
    <t>Pre-Fabricated Truss @ 24" O.C. x (26'-0" L)</t>
  </si>
  <si>
    <t>Pre-Fabricated Truss @ 24" O.C. x (24'-0" L)</t>
  </si>
  <si>
    <t>Pre-Fabricated Truss @ 24" O.C. x (22'-0" L)</t>
  </si>
  <si>
    <t>Pre-Fabricated Truss @ 24" O.C. x (20'-0" L)</t>
  </si>
  <si>
    <t>Pre-Fabricated Truss @ 24" O.C. x (18'-0" L)</t>
  </si>
  <si>
    <t>Pre-Fabricated Truss @ 24" O.C. x (16'-0" L)</t>
  </si>
  <si>
    <t>Pre-Fabricated Truss @ 24" O.C. x (14'-0" L)</t>
  </si>
  <si>
    <t>Pre-Fabricated Truss @ 24" O.C. x (12'-0" L)</t>
  </si>
  <si>
    <t>Pre-Fabricated Truss @ 24" O.C. x (10'-0" L)</t>
  </si>
  <si>
    <t>Pre-Fabricated Truss @ 24" O.C. x (8'-0" L)</t>
  </si>
  <si>
    <t>Pre-Fabricated Truss @ 24" O.C. x (6'-0" L)</t>
  </si>
  <si>
    <t>Pre-Fabricated Truss @ 24" O.C. x (4'-0" L)</t>
  </si>
  <si>
    <t>Pre-Fabricated Truss @ 24" O.C. x (2'-0" L)</t>
  </si>
  <si>
    <r>
      <rPr>
        <sz val="12"/>
        <color theme="1"/>
        <rFont val="Calibri"/>
        <charset val="134"/>
        <scheme val="minor"/>
      </rPr>
      <t xml:space="preserve">2x6 DF-L#2 Outlookers @ 24" O.C. </t>
    </r>
    <r>
      <rPr>
        <b/>
        <sz val="12"/>
        <color theme="1"/>
        <rFont val="Calibri"/>
        <charset val="134"/>
        <scheme val="minor"/>
      </rPr>
      <t>(1560 SF)</t>
    </r>
  </si>
  <si>
    <t>2x6 DF-L#2 Outlookers @ 24" O.C. x (6'-0" L)</t>
  </si>
  <si>
    <t>2x6 DF-L#2 Outlookers @ 24" O.C. x (8'-0" L)</t>
  </si>
  <si>
    <t>2x6 DF-L#2 Outlookers @ 24" O.C. x (10'-0" L)</t>
  </si>
  <si>
    <r>
      <rPr>
        <sz val="12"/>
        <color theme="1"/>
        <rFont val="Calibri"/>
        <charset val="134"/>
        <scheme val="minor"/>
      </rPr>
      <t xml:space="preserve">1-3/4x7-1/4 LVL Rafters @ 24" O.C. </t>
    </r>
    <r>
      <rPr>
        <b/>
        <sz val="12"/>
        <color theme="1"/>
        <rFont val="Calibri"/>
        <charset val="134"/>
        <scheme val="minor"/>
      </rPr>
      <t>(6283 SF)</t>
    </r>
  </si>
  <si>
    <t>1-3/4x7-1/4 LVL Rafters @ 24" O.C. x (20'-0" L)</t>
  </si>
  <si>
    <t>1-3/4x7-1/4 LVL Rafters @ 24" O.C. x (18'-0" L)</t>
  </si>
  <si>
    <t>1-3/4x7-1/4 LVL Rafters @ 24" O.C. x (16'-0" L)</t>
  </si>
  <si>
    <t>1-3/4x7-1/4 LVL Rafters @ 24" O.C. x (14'-0" L)</t>
  </si>
  <si>
    <t>1-3/4x7-1/4 LVL Rafters @ 24" O.C. x (12'-0" L)</t>
  </si>
  <si>
    <t>1-3/4x7-1/4 LVL Rafters @ 24" O.C. x (10'-0" L)</t>
  </si>
  <si>
    <t>1-3/4x7-1/4 LVL Rafters @ 24" O.C. x (8'-0" L)</t>
  </si>
  <si>
    <t>1-3/4x7-1/4 LVL Rafters @ 24" O.C. x (6'-0" L)</t>
  </si>
  <si>
    <t>1-3/4x7-1/4 LVL Rafters @ 24" O.C. x (4'-0" L)</t>
  </si>
  <si>
    <t>1-3/4x7-1/4 LVL Rafters @ 24" O.C. x (2'-0" L)</t>
  </si>
  <si>
    <t>Subtotal</t>
  </si>
  <si>
    <t>TOTAL AMOUNT</t>
  </si>
  <si>
    <t>CONTIGENCIES (5%)</t>
  </si>
  <si>
    <t>OVERHEAD AND PROFIT (10%)</t>
  </si>
  <si>
    <t>TAX (8.5%)</t>
  </si>
  <si>
    <t>PERFORMANCE AND PAYMENT BONDS</t>
  </si>
  <si>
    <t>TOTAL BASEBID</t>
  </si>
  <si>
    <t>SUMMARY</t>
  </si>
  <si>
    <t>2x4 Wood Stud Wall @ 16" O.C.</t>
  </si>
  <si>
    <t>2x6 Wood Stud Wall @ 16" O.C.</t>
  </si>
  <si>
    <t>2x4 Top &amp; Bottom Plate</t>
  </si>
  <si>
    <t>2x6 Top &amp; Bottom Plate</t>
  </si>
  <si>
    <t>(3)2x6 Post</t>
  </si>
  <si>
    <t>(4)2x6 Post</t>
  </si>
  <si>
    <t>3-1/2x7 PSL Post</t>
  </si>
  <si>
    <t>2x6 Jack Stud</t>
  </si>
  <si>
    <t>2x6 King Stud</t>
  </si>
  <si>
    <t>2x8 HF#2 Ceiling Joists @ 24" O.C.</t>
  </si>
  <si>
    <t>Pre-Fabricated Truss @ 24" O.C.</t>
  </si>
  <si>
    <t>2x6 DF-L#2 Outlookers @ 24" O.C.</t>
  </si>
  <si>
    <t>1-3/4x7-1/4 LVL Rafters @ 24" O.C.</t>
  </si>
  <si>
    <r>
      <t xml:space="preserve">Project Name:  </t>
    </r>
    <r>
      <rPr>
        <sz val="20"/>
        <color rgb="FF000000"/>
        <rFont val="Calibri"/>
        <charset val="134"/>
      </rPr>
      <t>ABC</t>
    </r>
  </si>
  <si>
    <r>
      <t xml:space="preserve">Address:  </t>
    </r>
    <r>
      <rPr>
        <sz val="24"/>
        <color rgb="FF000000"/>
        <rFont val="Calibri"/>
        <charset val="134"/>
      </rPr>
      <t>XYZ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</si>
</sst>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6" formatCode="000000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  <numFmt numFmtId="169" formatCode="0.0%"/>
  </numFmts>
  <fonts count="22">
    <font>
      <sz val="11"/>
      <color rgb="FF000000"/>
      <name val="Calibri"/>
      <charset val="134"/>
    </font>
    <font>
      <b/>
      <sz val="11"/>
      <color rgb="FFFFFFFF"/>
      <name val="Calibri"/>
      <charset val="134"/>
    </font>
    <font>
      <b/>
      <sz val="11"/>
      <color rgb="FFFFFFFF"/>
      <name val="Calibri"/>
      <charset val="134"/>
    </font>
    <font>
      <sz val="11"/>
      <name val="Calibri"/>
      <charset val="134"/>
    </font>
    <font>
      <sz val="12"/>
      <color theme="1"/>
      <name val="Calibri"/>
      <charset val="134"/>
      <scheme val="minor"/>
    </font>
    <font>
      <b/>
      <sz val="20"/>
      <color rgb="FF000000"/>
      <name val="Calibri"/>
      <charset val="134"/>
    </font>
    <font>
      <b/>
      <sz val="20"/>
      <color rgb="FF000000"/>
      <name val="Calibri"/>
      <charset val="134"/>
    </font>
    <font>
      <b/>
      <sz val="24"/>
      <color rgb="FF000000"/>
      <name val="Calibri"/>
      <charset val="134"/>
    </font>
    <font>
      <b/>
      <sz val="24"/>
      <color rgb="FF000000"/>
      <name val="Calibri"/>
      <charset val="134"/>
    </font>
    <font>
      <sz val="11"/>
      <color rgb="FFFFFFFF"/>
      <name val="Calibri"/>
      <charset val="134"/>
    </font>
    <font>
      <b/>
      <sz val="11"/>
      <color rgb="FF000000"/>
      <name val="Calibri"/>
      <charset val="134"/>
    </font>
    <font>
      <sz val="11"/>
      <color rgb="FF0C0C0C"/>
      <name val="Calibri"/>
      <charset val="134"/>
    </font>
    <font>
      <b/>
      <sz val="12"/>
      <color rgb="FF000000"/>
      <name val="Calibri"/>
      <charset val="134"/>
    </font>
    <font>
      <b/>
      <sz val="12"/>
      <color rgb="FFFFFFFF"/>
      <name val="Calibri"/>
      <charset val="134"/>
    </font>
    <font>
      <sz val="12"/>
      <color rgb="FF0C0C0C"/>
      <name val="Calibri"/>
      <charset val="134"/>
    </font>
    <font>
      <sz val="12"/>
      <color rgb="FF00000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rgb="FF0C0C0C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24"/>
      <color rgb="FF000000"/>
      <name val="Calibri"/>
      <charset val="134"/>
    </font>
    <font>
      <sz val="20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theme="4" tint="0.79992065187536243"/>
        <bgColor rgb="FFFFFFFF"/>
      </patternFill>
    </fill>
    <fill>
      <patternFill patternType="solid">
        <fgColor theme="4" tint="0.39991454817346722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</borders>
  <cellStyleXfs count="4">
    <xf numFmtId="0" fontId="0" fillId="0" borderId="0"/>
    <xf numFmtId="0" fontId="18" fillId="0" borderId="0"/>
    <xf numFmtId="0" fontId="18" fillId="0" borderId="0"/>
    <xf numFmtId="0" fontId="19" fillId="0" borderId="0"/>
  </cellStyleXfs>
  <cellXfs count="131">
    <xf numFmtId="0" fontId="0" fillId="0" borderId="0" xfId="0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4" xfId="3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left" vertical="center"/>
    </xf>
    <xf numFmtId="0" fontId="4" fillId="0" borderId="5" xfId="3" applyFont="1" applyBorder="1" applyAlignment="1">
      <alignment horizontal="center" vertical="center"/>
    </xf>
    <xf numFmtId="0" fontId="4" fillId="0" borderId="5" xfId="3" applyFont="1" applyBorder="1" applyAlignment="1">
      <alignment horizontal="right" vertical="center"/>
    </xf>
    <xf numFmtId="166" fontId="9" fillId="2" borderId="11" xfId="0" applyNumberFormat="1" applyFont="1" applyFill="1" applyBorder="1" applyAlignment="1">
      <alignment horizontal="center" vertical="center" wrapText="1"/>
    </xf>
    <xf numFmtId="166" fontId="9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166" fontId="9" fillId="2" borderId="13" xfId="0" applyNumberFormat="1" applyFont="1" applyFill="1" applyBorder="1" applyAlignment="1">
      <alignment horizontal="center" vertical="center" wrapText="1"/>
    </xf>
    <xf numFmtId="166" fontId="9" fillId="2" borderId="14" xfId="0" applyNumberFormat="1" applyFont="1" applyFill="1" applyBorder="1" applyAlignment="1">
      <alignment horizontal="center" vertical="center" wrapText="1"/>
    </xf>
    <xf numFmtId="166" fontId="9" fillId="2" borderId="15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1" fontId="0" fillId="0" borderId="15" xfId="0" applyNumberFormat="1" applyBorder="1" applyAlignment="1">
      <alignment horizontal="center" vertical="center"/>
    </xf>
    <xf numFmtId="9" fontId="11" fillId="0" borderId="15" xfId="0" applyNumberFormat="1" applyFont="1" applyBorder="1" applyAlignment="1">
      <alignment horizontal="center" vertical="center"/>
    </xf>
    <xf numFmtId="1" fontId="11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166" fontId="9" fillId="2" borderId="5" xfId="0" applyNumberFormat="1" applyFont="1" applyFill="1" applyBorder="1" applyAlignment="1">
      <alignment horizontal="center" vertical="center" wrapText="1"/>
    </xf>
    <xf numFmtId="166" fontId="9" fillId="2" borderId="17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166" fontId="9" fillId="2" borderId="18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left" vertical="center" wrapText="1"/>
    </xf>
    <xf numFmtId="0" fontId="4" fillId="0" borderId="5" xfId="3" applyFont="1" applyBorder="1"/>
    <xf numFmtId="9" fontId="14" fillId="0" borderId="15" xfId="0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9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5" xfId="3" applyFont="1" applyBorder="1" applyAlignment="1">
      <alignment horizontal="center" vertical="center"/>
    </xf>
    <xf numFmtId="166" fontId="9" fillId="2" borderId="22" xfId="0" applyNumberFormat="1" applyFont="1" applyFill="1" applyBorder="1" applyAlignment="1">
      <alignment horizontal="center" vertical="center" wrapText="1"/>
    </xf>
    <xf numFmtId="167" fontId="3" fillId="0" borderId="23" xfId="0" applyNumberFormat="1" applyFont="1" applyBorder="1" applyAlignment="1">
      <alignment horizontal="left" vertical="center"/>
    </xf>
    <xf numFmtId="167" fontId="3" fillId="0" borderId="24" xfId="0" applyNumberFormat="1" applyFont="1" applyBorder="1" applyAlignment="1">
      <alignment horizontal="center" vertical="center"/>
    </xf>
    <xf numFmtId="44" fontId="11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7" fontId="3" fillId="0" borderId="26" xfId="0" applyNumberFormat="1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27" xfId="0" applyBorder="1" applyAlignment="1">
      <alignment vertical="center" wrapText="1"/>
    </xf>
    <xf numFmtId="1" fontId="3" fillId="0" borderId="1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8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center" vertical="center"/>
    </xf>
    <xf numFmtId="1" fontId="11" fillId="0" borderId="2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32" xfId="0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1" fontId="11" fillId="0" borderId="32" xfId="0" applyNumberFormat="1" applyFont="1" applyBorder="1" applyAlignment="1">
      <alignment horizontal="center" vertical="center"/>
    </xf>
    <xf numFmtId="0" fontId="10" fillId="5" borderId="33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left" vertical="center"/>
    </xf>
    <xf numFmtId="1" fontId="17" fillId="5" borderId="12" xfId="0" applyNumberFormat="1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left"/>
    </xf>
    <xf numFmtId="1" fontId="10" fillId="5" borderId="15" xfId="0" applyNumberFormat="1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/>
    </xf>
    <xf numFmtId="0" fontId="10" fillId="6" borderId="15" xfId="0" applyFont="1" applyFill="1" applyBorder="1" applyAlignment="1">
      <alignment horizontal="left"/>
    </xf>
    <xf numFmtId="1" fontId="10" fillId="6" borderId="15" xfId="0" applyNumberFormat="1" applyFont="1" applyFill="1" applyBorder="1" applyAlignment="1">
      <alignment horizontal="left" vertical="center"/>
    </xf>
    <xf numFmtId="0" fontId="10" fillId="6" borderId="15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left"/>
    </xf>
    <xf numFmtId="1" fontId="10" fillId="7" borderId="15" xfId="0" applyNumberFormat="1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center"/>
    </xf>
    <xf numFmtId="0" fontId="10" fillId="7" borderId="35" xfId="0" applyFont="1" applyFill="1" applyBorder="1" applyAlignment="1">
      <alignment horizontal="left" vertical="center"/>
    </xf>
    <xf numFmtId="0" fontId="10" fillId="7" borderId="36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0" fontId="10" fillId="7" borderId="38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/>
    </xf>
    <xf numFmtId="1" fontId="17" fillId="7" borderId="38" xfId="0" applyNumberFormat="1" applyFont="1" applyFill="1" applyBorder="1" applyAlignment="1">
      <alignment horizontal="left" vertical="center"/>
    </xf>
    <xf numFmtId="168" fontId="11" fillId="0" borderId="25" xfId="0" applyNumberFormat="1" applyFont="1" applyBorder="1" applyAlignment="1">
      <alignment horizontal="center" vertical="center"/>
    </xf>
    <xf numFmtId="167" fontId="11" fillId="0" borderId="39" xfId="0" applyNumberFormat="1" applyFont="1" applyBorder="1" applyAlignment="1">
      <alignment horizontal="center" vertical="center"/>
    </xf>
    <xf numFmtId="168" fontId="17" fillId="5" borderId="40" xfId="0" applyNumberFormat="1" applyFont="1" applyFill="1" applyBorder="1" applyAlignment="1">
      <alignment horizontal="center" vertical="center"/>
    </xf>
    <xf numFmtId="167" fontId="11" fillId="0" borderId="41" xfId="0" applyNumberFormat="1" applyFont="1" applyBorder="1" applyAlignment="1">
      <alignment horizontal="center" vertical="center"/>
    </xf>
    <xf numFmtId="167" fontId="11" fillId="0" borderId="42" xfId="0" applyNumberFormat="1" applyFont="1" applyBorder="1" applyAlignment="1">
      <alignment horizontal="center" vertical="center"/>
    </xf>
    <xf numFmtId="44" fontId="17" fillId="5" borderId="12" xfId="0" applyNumberFormat="1" applyFont="1" applyFill="1" applyBorder="1" applyAlignment="1">
      <alignment horizontal="left" vertical="center"/>
    </xf>
    <xf numFmtId="168" fontId="10" fillId="5" borderId="22" xfId="0" applyNumberFormat="1" applyFont="1" applyFill="1" applyBorder="1" applyAlignment="1">
      <alignment horizontal="left" vertical="center"/>
    </xf>
    <xf numFmtId="9" fontId="10" fillId="5" borderId="15" xfId="0" applyNumberFormat="1" applyFont="1" applyFill="1" applyBorder="1" applyAlignment="1">
      <alignment horizontal="left" vertical="center"/>
    </xf>
    <xf numFmtId="168" fontId="10" fillId="5" borderId="25" xfId="0" applyNumberFormat="1" applyFont="1" applyFill="1" applyBorder="1" applyAlignment="1">
      <alignment horizontal="left" vertical="center"/>
    </xf>
    <xf numFmtId="0" fontId="10" fillId="0" borderId="0" xfId="0" applyFont="1"/>
    <xf numFmtId="9" fontId="10" fillId="6" borderId="15" xfId="0" applyNumberFormat="1" applyFont="1" applyFill="1" applyBorder="1" applyAlignment="1">
      <alignment horizontal="left" vertical="center"/>
    </xf>
    <xf numFmtId="168" fontId="10" fillId="6" borderId="25" xfId="0" applyNumberFormat="1" applyFont="1" applyFill="1" applyBorder="1" applyAlignment="1">
      <alignment horizontal="left" vertical="center"/>
    </xf>
    <xf numFmtId="10" fontId="10" fillId="7" borderId="15" xfId="0" applyNumberFormat="1" applyFont="1" applyFill="1" applyBorder="1" applyAlignment="1">
      <alignment horizontal="left" vertical="center"/>
    </xf>
    <xf numFmtId="168" fontId="10" fillId="7" borderId="25" xfId="0" applyNumberFormat="1" applyFont="1" applyFill="1" applyBorder="1" applyAlignment="1">
      <alignment horizontal="left" vertical="center"/>
    </xf>
    <xf numFmtId="169" fontId="10" fillId="7" borderId="15" xfId="0" applyNumberFormat="1" applyFont="1" applyFill="1" applyBorder="1" applyAlignment="1">
      <alignment horizontal="left" vertical="center"/>
    </xf>
    <xf numFmtId="44" fontId="17" fillId="7" borderId="38" xfId="0" applyNumberFormat="1" applyFont="1" applyFill="1" applyBorder="1" applyAlignment="1">
      <alignment horizontal="left" vertical="center"/>
    </xf>
    <xf numFmtId="168" fontId="10" fillId="7" borderId="43" xfId="0" applyNumberFormat="1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31000000}"/>
    <cellStyle name="Normal 3" xfId="2" xr:uid="{00000000-0005-0000-0000-000032000000}"/>
    <cellStyle name="Normal 4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7"/>
  <sheetViews>
    <sheetView tabSelected="1" zoomScale="70" zoomScaleNormal="70" workbookViewId="0">
      <selection activeCell="Q13" sqref="Q13"/>
    </sheetView>
  </sheetViews>
  <sheetFormatPr defaultColWidth="14.44140625" defaultRowHeight="15" customHeight="1"/>
  <cols>
    <col min="1" max="1" width="4.6640625" customWidth="1"/>
    <col min="2" max="2" width="11.21875" customWidth="1"/>
    <col min="3" max="3" width="9.77734375" customWidth="1"/>
    <col min="4" max="4" width="63.5546875" customWidth="1"/>
    <col min="5" max="5" width="12.77734375" customWidth="1"/>
    <col min="6" max="6" width="13.21875" customWidth="1"/>
    <col min="7" max="7" width="11.21875" customWidth="1"/>
    <col min="8" max="8" width="10.21875" customWidth="1"/>
    <col min="9" max="9" width="14.6640625" customWidth="1"/>
    <col min="10" max="10" width="16.5546875" customWidth="1"/>
    <col min="11" max="11" width="17.5546875" customWidth="1"/>
    <col min="12" max="12" width="23.77734375" customWidth="1"/>
    <col min="13" max="13" width="20.21875" customWidth="1"/>
    <col min="14" max="32" width="8.6640625" customWidth="1"/>
  </cols>
  <sheetData>
    <row r="1" spans="1:32" ht="15.75" customHeight="1">
      <c r="A1" s="122" t="s">
        <v>153</v>
      </c>
      <c r="B1" s="123"/>
      <c r="C1" s="123"/>
      <c r="D1" s="123"/>
      <c r="E1" s="123"/>
      <c r="F1" s="123"/>
      <c r="G1" s="113" t="s">
        <v>154</v>
      </c>
      <c r="H1" s="114"/>
      <c r="I1" s="114"/>
      <c r="J1" s="114"/>
      <c r="K1" s="114"/>
      <c r="L1" s="114"/>
      <c r="M1" s="115"/>
    </row>
    <row r="2" spans="1:32" ht="14.25" customHeight="1">
      <c r="A2" s="124"/>
      <c r="B2" s="125"/>
      <c r="C2" s="125"/>
      <c r="D2" s="125"/>
      <c r="E2" s="125"/>
      <c r="F2" s="125"/>
      <c r="G2" s="116"/>
      <c r="H2" s="117"/>
      <c r="I2" s="117"/>
      <c r="J2" s="117"/>
      <c r="K2" s="117"/>
      <c r="L2" s="117"/>
      <c r="M2" s="118"/>
    </row>
    <row r="3" spans="1:32" ht="14.25" customHeight="1">
      <c r="A3" s="124"/>
      <c r="B3" s="125"/>
      <c r="C3" s="125"/>
      <c r="D3" s="125"/>
      <c r="E3" s="125"/>
      <c r="F3" s="125"/>
      <c r="G3" s="116"/>
      <c r="H3" s="117"/>
      <c r="I3" s="117"/>
      <c r="J3" s="117"/>
      <c r="K3" s="117"/>
      <c r="L3" s="117"/>
      <c r="M3" s="118"/>
    </row>
    <row r="4" spans="1:32" ht="15.75" customHeight="1">
      <c r="A4" s="124"/>
      <c r="B4" s="125"/>
      <c r="C4" s="125"/>
      <c r="D4" s="125"/>
      <c r="E4" s="125"/>
      <c r="F4" s="125"/>
      <c r="G4" s="116"/>
      <c r="H4" s="117"/>
      <c r="I4" s="117"/>
      <c r="J4" s="117"/>
      <c r="K4" s="117"/>
      <c r="L4" s="117"/>
      <c r="M4" s="118"/>
    </row>
    <row r="5" spans="1:32" ht="15.75" customHeight="1">
      <c r="A5" s="126"/>
      <c r="B5" s="127"/>
      <c r="C5" s="127"/>
      <c r="D5" s="127"/>
      <c r="E5" s="127"/>
      <c r="F5" s="127"/>
      <c r="G5" s="119"/>
      <c r="H5" s="120"/>
      <c r="I5" s="120"/>
      <c r="J5" s="120"/>
      <c r="K5" s="120"/>
      <c r="L5" s="120"/>
      <c r="M5" s="121"/>
    </row>
    <row r="6" spans="1:32" ht="14.4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9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</row>
    <row r="7" spans="1:32" ht="14.4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2"/>
    </row>
    <row r="8" spans="1:32" ht="28.8">
      <c r="A8" s="8" t="s">
        <v>0</v>
      </c>
      <c r="B8" s="9" t="s">
        <v>1</v>
      </c>
      <c r="C8" s="9" t="s">
        <v>2</v>
      </c>
      <c r="D8" s="10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39" t="s">
        <v>12</v>
      </c>
    </row>
    <row r="9" spans="1:32" ht="14.4">
      <c r="A9" s="11"/>
      <c r="B9" s="12"/>
      <c r="C9" s="13">
        <v>1</v>
      </c>
      <c r="D9" s="14" t="s">
        <v>13</v>
      </c>
      <c r="E9" s="9"/>
      <c r="F9" s="9"/>
      <c r="G9" s="9"/>
      <c r="H9" s="9"/>
      <c r="I9" s="9"/>
      <c r="J9" s="9"/>
      <c r="K9" s="9"/>
      <c r="L9" s="9"/>
      <c r="M9" s="39"/>
    </row>
    <row r="10" spans="1:32" ht="14.4">
      <c r="A10" s="2">
        <f>IF(H10&lt;&gt;"",1+MAX($A$4:A9),"")</f>
        <v>1</v>
      </c>
      <c r="B10" s="15"/>
      <c r="C10" s="16"/>
      <c r="D10" s="17" t="s">
        <v>14</v>
      </c>
      <c r="E10" s="18">
        <v>1</v>
      </c>
      <c r="F10" s="19">
        <v>0.05</v>
      </c>
      <c r="G10" s="20">
        <f>E10*(1+F10)</f>
        <v>1.05</v>
      </c>
      <c r="H10" s="21" t="s">
        <v>15</v>
      </c>
      <c r="I10" s="40">
        <v>0</v>
      </c>
      <c r="J10" s="40">
        <v>0</v>
      </c>
      <c r="K10" s="41">
        <f>I10*G10</f>
        <v>0</v>
      </c>
      <c r="L10" s="41">
        <f>J10*G10</f>
        <v>0</v>
      </c>
      <c r="M10" s="42">
        <f>L10+K10</f>
        <v>0</v>
      </c>
    </row>
    <row r="11" spans="1:32" ht="14.4">
      <c r="A11" s="2">
        <f>IF(H11&lt;&gt;"",1+MAX($A$4:A10),"")</f>
        <v>2</v>
      </c>
      <c r="B11" s="15"/>
      <c r="C11" s="16"/>
      <c r="D11" s="17" t="s">
        <v>16</v>
      </c>
      <c r="E11" s="18">
        <v>1</v>
      </c>
      <c r="F11" s="19">
        <v>0.05</v>
      </c>
      <c r="G11" s="20">
        <f>E11*(1+F11)</f>
        <v>1.05</v>
      </c>
      <c r="H11" s="21" t="s">
        <v>15</v>
      </c>
      <c r="I11" s="40">
        <v>0</v>
      </c>
      <c r="J11" s="40">
        <v>0</v>
      </c>
      <c r="K11" s="41">
        <f>I11*G11</f>
        <v>0</v>
      </c>
      <c r="L11" s="41">
        <f>J11*G11</f>
        <v>0</v>
      </c>
      <c r="M11" s="42">
        <f>L11+K11</f>
        <v>0</v>
      </c>
    </row>
    <row r="12" spans="1:32" ht="14.4">
      <c r="A12" s="2">
        <f>IF(H12&lt;&gt;"",1+MAX($A$4:A11),"")</f>
        <v>3</v>
      </c>
      <c r="B12" s="15"/>
      <c r="C12" s="16"/>
      <c r="D12" s="17" t="s">
        <v>17</v>
      </c>
      <c r="E12" s="18">
        <v>1</v>
      </c>
      <c r="F12" s="19">
        <v>0.05</v>
      </c>
      <c r="G12" s="20">
        <f>E12*(1+F12)</f>
        <v>1.05</v>
      </c>
      <c r="H12" s="21" t="s">
        <v>15</v>
      </c>
      <c r="I12" s="40">
        <v>0</v>
      </c>
      <c r="J12" s="40">
        <v>0</v>
      </c>
      <c r="K12" s="41">
        <f>I12*G12</f>
        <v>0</v>
      </c>
      <c r="L12" s="41">
        <f>J12*G12</f>
        <v>0</v>
      </c>
      <c r="M12" s="42">
        <f>L12+K12</f>
        <v>0</v>
      </c>
    </row>
    <row r="13" spans="1:32" ht="14.4">
      <c r="A13" s="2">
        <f>IF(H13&lt;&gt;"",1+MAX($A$4:A12),"")</f>
        <v>4</v>
      </c>
      <c r="B13" s="15"/>
      <c r="C13" s="16"/>
      <c r="D13" s="17" t="s">
        <v>18</v>
      </c>
      <c r="E13" s="18">
        <v>1</v>
      </c>
      <c r="F13" s="19">
        <v>0.05</v>
      </c>
      <c r="G13" s="20">
        <f>E13*(1+F13)</f>
        <v>1.05</v>
      </c>
      <c r="H13" s="21" t="s">
        <v>15</v>
      </c>
      <c r="I13" s="40">
        <v>0</v>
      </c>
      <c r="J13" s="40">
        <v>0</v>
      </c>
      <c r="K13" s="41">
        <f>I13*G13</f>
        <v>0</v>
      </c>
      <c r="L13" s="41">
        <f>J13*G13</f>
        <v>0</v>
      </c>
      <c r="M13" s="42">
        <f>L13+K13</f>
        <v>0</v>
      </c>
    </row>
    <row r="14" spans="1:32" ht="14.4">
      <c r="A14" s="2">
        <f>IF(H14&lt;&gt;"",1+MAX($A$4:A13),"")</f>
        <v>5</v>
      </c>
      <c r="B14" s="15"/>
      <c r="C14" s="22"/>
      <c r="D14" s="17" t="s">
        <v>19</v>
      </c>
      <c r="E14" s="18">
        <v>1</v>
      </c>
      <c r="F14" s="19">
        <v>0.05</v>
      </c>
      <c r="G14" s="20">
        <f>E14*(1+F14)</f>
        <v>1.05</v>
      </c>
      <c r="H14" s="21" t="s">
        <v>15</v>
      </c>
      <c r="I14" s="40">
        <v>0</v>
      </c>
      <c r="J14" s="40">
        <v>0</v>
      </c>
      <c r="K14" s="41">
        <f>I14*G14</f>
        <v>0</v>
      </c>
      <c r="L14" s="41">
        <f>J14*G14</f>
        <v>0</v>
      </c>
      <c r="M14" s="42">
        <f>L14+K14</f>
        <v>0</v>
      </c>
    </row>
    <row r="15" spans="1:32" ht="17.25" customHeight="1">
      <c r="A15" s="2">
        <f>IF(H15&lt;&gt;"",1+MAX($A$4:A14),"")</f>
        <v>6</v>
      </c>
      <c r="B15" s="15"/>
      <c r="C15" s="22"/>
      <c r="D15" s="23" t="s">
        <v>20</v>
      </c>
      <c r="E15" s="18">
        <v>1</v>
      </c>
      <c r="F15" s="19">
        <v>0.05</v>
      </c>
      <c r="G15" s="20">
        <f t="shared" ref="G15:G16" si="0">E15*(1+F15)</f>
        <v>1.05</v>
      </c>
      <c r="H15" s="21" t="s">
        <v>15</v>
      </c>
      <c r="I15" s="40">
        <v>0</v>
      </c>
      <c r="J15" s="40">
        <v>0</v>
      </c>
      <c r="K15" s="41">
        <f t="shared" ref="K15:K16" si="1">I15*G15</f>
        <v>0</v>
      </c>
      <c r="L15" s="41">
        <f t="shared" ref="L15:L16" si="2">J15*G15</f>
        <v>0</v>
      </c>
      <c r="M15" s="42">
        <f t="shared" ref="M15:M16" si="3">L15+K15</f>
        <v>0</v>
      </c>
    </row>
    <row r="16" spans="1:32" ht="14.4">
      <c r="A16" s="2">
        <f>IF(H16&lt;&gt;"",1+MAX($A$4:A15),"")</f>
        <v>7</v>
      </c>
      <c r="B16" s="15"/>
      <c r="C16" s="22"/>
      <c r="D16" s="23" t="s">
        <v>21</v>
      </c>
      <c r="E16" s="18">
        <v>1</v>
      </c>
      <c r="F16" s="19">
        <v>0.05</v>
      </c>
      <c r="G16" s="20">
        <f t="shared" si="0"/>
        <v>1.05</v>
      </c>
      <c r="H16" s="21" t="s">
        <v>15</v>
      </c>
      <c r="I16" s="40">
        <v>0</v>
      </c>
      <c r="J16" s="40">
        <v>0</v>
      </c>
      <c r="K16" s="41">
        <f t="shared" si="1"/>
        <v>0</v>
      </c>
      <c r="L16" s="41">
        <f t="shared" si="2"/>
        <v>0</v>
      </c>
      <c r="M16" s="42">
        <f t="shared" si="3"/>
        <v>0</v>
      </c>
    </row>
    <row r="17" spans="1:32" ht="14.4">
      <c r="A17" s="24" t="str">
        <f>IF(H17&lt;&gt;"",1+MAX($A$4:A16),"")</f>
        <v/>
      </c>
      <c r="B17" s="24"/>
      <c r="C17" s="25">
        <v>6</v>
      </c>
      <c r="D17" s="26" t="s">
        <v>22</v>
      </c>
      <c r="E17" s="27"/>
      <c r="F17" s="27"/>
      <c r="G17" s="27"/>
      <c r="H17" s="27"/>
      <c r="I17" s="27" t="s">
        <v>23</v>
      </c>
      <c r="J17" s="27" t="s">
        <v>23</v>
      </c>
      <c r="K17" s="9"/>
      <c r="L17" s="9"/>
      <c r="M17" s="39"/>
      <c r="O17" s="4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5.75" customHeight="1">
      <c r="A18" s="2" t="str">
        <f>IF(H18&lt;&gt;"",1+MAX($A$4:A17),"")</f>
        <v/>
      </c>
      <c r="B18" s="106" t="s">
        <v>24</v>
      </c>
      <c r="C18" s="28"/>
      <c r="D18" s="29" t="s">
        <v>25</v>
      </c>
      <c r="E18" s="30"/>
      <c r="F18" s="30"/>
      <c r="G18" s="30"/>
      <c r="H18" s="30"/>
      <c r="I18" s="44"/>
      <c r="J18" s="40"/>
      <c r="K18" s="41"/>
      <c r="L18" s="41"/>
      <c r="M18" s="42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5.6">
      <c r="A19" s="2">
        <f>IF(H19&lt;&gt;"",1+MAX($A$4:A18),"")</f>
        <v>8</v>
      </c>
      <c r="B19" s="106"/>
      <c r="C19" s="28"/>
      <c r="D19" s="5" t="s">
        <v>26</v>
      </c>
      <c r="E19" s="6">
        <v>336</v>
      </c>
      <c r="F19" s="31">
        <v>0</v>
      </c>
      <c r="G19" s="32">
        <f t="shared" ref="G19" si="4">E19*(1+F19)</f>
        <v>336</v>
      </c>
      <c r="H19" s="6" t="s">
        <v>27</v>
      </c>
      <c r="I19" s="40">
        <v>0</v>
      </c>
      <c r="J19" s="40">
        <v>0</v>
      </c>
      <c r="K19" s="41">
        <f t="shared" ref="K19" si="5">I19*G19</f>
        <v>0</v>
      </c>
      <c r="L19" s="41">
        <f t="shared" ref="L19" si="6">J19*G19</f>
        <v>0</v>
      </c>
      <c r="M19" s="42">
        <f t="shared" ref="M19" si="7">L19+K19</f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5.6">
      <c r="A20" s="2">
        <f>IF(H20&lt;&gt;"",1+MAX($A$4:A19),"")</f>
        <v>9</v>
      </c>
      <c r="B20" s="106"/>
      <c r="C20" s="28"/>
      <c r="D20" s="5" t="s">
        <v>28</v>
      </c>
      <c r="E20" s="6">
        <v>340</v>
      </c>
      <c r="F20" s="31">
        <v>0</v>
      </c>
      <c r="G20" s="32">
        <f t="shared" ref="G20" si="8">E20*(1+F20)</f>
        <v>340</v>
      </c>
      <c r="H20" s="6" t="s">
        <v>27</v>
      </c>
      <c r="I20" s="40">
        <v>0</v>
      </c>
      <c r="J20" s="40">
        <v>0</v>
      </c>
      <c r="K20" s="41">
        <f t="shared" ref="K20:K81" si="9">I20*G20</f>
        <v>0</v>
      </c>
      <c r="L20" s="41">
        <f t="shared" ref="L20:L81" si="10">J20*G20</f>
        <v>0</v>
      </c>
      <c r="M20" s="42">
        <f t="shared" ref="M20:M81" si="11">L20+K20</f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6">
      <c r="A21" s="2" t="str">
        <f>IF(H21&lt;&gt;"",1+MAX($A$4:A20),"")</f>
        <v/>
      </c>
      <c r="B21" s="106"/>
      <c r="C21" s="28"/>
      <c r="D21" s="5"/>
      <c r="E21" s="33"/>
      <c r="F21" s="34"/>
      <c r="G21" s="35"/>
      <c r="H21" s="36"/>
      <c r="I21" s="40"/>
      <c r="J21" s="40"/>
      <c r="K21" s="41"/>
      <c r="L21" s="41"/>
      <c r="M21" s="4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6">
      <c r="A22" s="2" t="str">
        <f>IF(H22&lt;&gt;"",1+MAX($A$4:A21),"")</f>
        <v/>
      </c>
      <c r="B22" s="106"/>
      <c r="C22" s="28"/>
      <c r="D22" s="29" t="s">
        <v>29</v>
      </c>
      <c r="E22" s="30"/>
      <c r="F22" s="30"/>
      <c r="G22" s="30"/>
      <c r="H22" s="30"/>
      <c r="I22" s="40"/>
      <c r="J22" s="40"/>
      <c r="K22" s="41"/>
      <c r="L22" s="41"/>
      <c r="M22" s="42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6">
      <c r="A23" s="2">
        <f>IF(H23&lt;&gt;"",1+MAX($A$4:A22),"")</f>
        <v>10</v>
      </c>
      <c r="B23" s="106"/>
      <c r="C23" s="28"/>
      <c r="D23" s="5" t="s">
        <v>30</v>
      </c>
      <c r="E23" s="6">
        <v>9920</v>
      </c>
      <c r="F23" s="31"/>
      <c r="G23" s="32"/>
      <c r="H23" s="6" t="s">
        <v>31</v>
      </c>
      <c r="I23" s="40"/>
      <c r="J23" s="40"/>
      <c r="K23" s="41"/>
      <c r="L23" s="41"/>
      <c r="M23" s="4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6">
      <c r="A24" s="2">
        <f>IF(H24&lt;&gt;"",1+MAX($A$4:A23),"")</f>
        <v>11</v>
      </c>
      <c r="B24" s="106"/>
      <c r="C24" s="28"/>
      <c r="D24" s="7" t="s">
        <v>32</v>
      </c>
      <c r="E24" s="6">
        <v>273</v>
      </c>
      <c r="F24" s="31">
        <v>0</v>
      </c>
      <c r="G24" s="32">
        <f t="shared" ref="G24:G35" si="12">E24*(1+F24)</f>
        <v>273</v>
      </c>
      <c r="H24" s="6" t="s">
        <v>27</v>
      </c>
      <c r="I24" s="40">
        <v>0</v>
      </c>
      <c r="J24" s="40">
        <v>0</v>
      </c>
      <c r="K24" s="41">
        <f t="shared" si="9"/>
        <v>0</v>
      </c>
      <c r="L24" s="41">
        <f t="shared" si="10"/>
        <v>0</v>
      </c>
      <c r="M24" s="42">
        <f t="shared" si="11"/>
        <v>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6">
      <c r="A25" s="2">
        <f>IF(H25&lt;&gt;"",1+MAX($A$4:A24),"")</f>
        <v>12</v>
      </c>
      <c r="B25" s="106"/>
      <c r="C25" s="28"/>
      <c r="D25" s="7" t="s">
        <v>33</v>
      </c>
      <c r="E25" s="6">
        <v>16368</v>
      </c>
      <c r="F25" s="31">
        <v>0</v>
      </c>
      <c r="G25" s="32">
        <f t="shared" si="12"/>
        <v>16368</v>
      </c>
      <c r="H25" s="6" t="s">
        <v>27</v>
      </c>
      <c r="I25" s="40">
        <v>0</v>
      </c>
      <c r="J25" s="40">
        <v>0</v>
      </c>
      <c r="K25" s="41">
        <f t="shared" si="9"/>
        <v>0</v>
      </c>
      <c r="L25" s="41">
        <f t="shared" si="10"/>
        <v>0</v>
      </c>
      <c r="M25" s="42">
        <f t="shared" si="11"/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6">
      <c r="A26" s="2">
        <f>IF(H26&lt;&gt;"",1+MAX($A$4:A25),"")</f>
        <v>13</v>
      </c>
      <c r="B26" s="106"/>
      <c r="C26" s="28"/>
      <c r="D26" s="7" t="s">
        <v>34</v>
      </c>
      <c r="E26" s="6">
        <v>5456</v>
      </c>
      <c r="F26" s="31">
        <v>0.05</v>
      </c>
      <c r="G26" s="32">
        <f t="shared" si="12"/>
        <v>5728.8</v>
      </c>
      <c r="H26" s="6" t="s">
        <v>35</v>
      </c>
      <c r="I26" s="40">
        <v>0</v>
      </c>
      <c r="J26" s="40">
        <v>0</v>
      </c>
      <c r="K26" s="41">
        <f t="shared" si="9"/>
        <v>0</v>
      </c>
      <c r="L26" s="41">
        <f t="shared" si="10"/>
        <v>0</v>
      </c>
      <c r="M26" s="42">
        <f t="shared" si="11"/>
        <v>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6">
      <c r="A27" s="2">
        <f>IF(H27&lt;&gt;"",1+MAX($A$4:A26),"")</f>
        <v>14</v>
      </c>
      <c r="B27" s="106"/>
      <c r="C27" s="28"/>
      <c r="D27" s="7" t="s">
        <v>36</v>
      </c>
      <c r="E27" s="6">
        <v>824</v>
      </c>
      <c r="F27" s="31">
        <v>0.05</v>
      </c>
      <c r="G27" s="32">
        <f t="shared" ref="G27" si="13">E27*(1+F27)</f>
        <v>865.2</v>
      </c>
      <c r="H27" s="6" t="s">
        <v>37</v>
      </c>
      <c r="I27" s="40">
        <v>0</v>
      </c>
      <c r="J27" s="40">
        <v>0</v>
      </c>
      <c r="K27" s="41">
        <f t="shared" si="9"/>
        <v>0</v>
      </c>
      <c r="L27" s="41">
        <f t="shared" si="10"/>
        <v>0</v>
      </c>
      <c r="M27" s="42">
        <f t="shared" si="11"/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6">
      <c r="A28" s="2">
        <f>IF(H28&lt;&gt;"",1+MAX($A$4:A27),"")</f>
        <v>15</v>
      </c>
      <c r="B28" s="106"/>
      <c r="C28" s="28"/>
      <c r="D28" s="5" t="s">
        <v>38</v>
      </c>
      <c r="E28" s="6">
        <v>110</v>
      </c>
      <c r="F28" s="31">
        <v>0</v>
      </c>
      <c r="G28" s="32">
        <f t="shared" si="12"/>
        <v>110</v>
      </c>
      <c r="H28" s="6" t="s">
        <v>27</v>
      </c>
      <c r="I28" s="40">
        <v>0</v>
      </c>
      <c r="J28" s="40">
        <v>0</v>
      </c>
      <c r="K28" s="41">
        <f t="shared" si="9"/>
        <v>0</v>
      </c>
      <c r="L28" s="41">
        <f t="shared" si="10"/>
        <v>0</v>
      </c>
      <c r="M28" s="42">
        <f t="shared" si="11"/>
        <v>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6">
      <c r="A29" s="2">
        <f>IF(H29&lt;&gt;"",1+MAX($A$4:A28),"")</f>
        <v>16</v>
      </c>
      <c r="B29" s="106"/>
      <c r="C29" s="28"/>
      <c r="D29" s="5" t="s">
        <v>39</v>
      </c>
      <c r="E29" s="6">
        <v>9</v>
      </c>
      <c r="F29" s="31">
        <v>0</v>
      </c>
      <c r="G29" s="32">
        <f t="shared" si="12"/>
        <v>9</v>
      </c>
      <c r="H29" s="6" t="s">
        <v>27</v>
      </c>
      <c r="I29" s="40">
        <v>0</v>
      </c>
      <c r="J29" s="40">
        <v>0</v>
      </c>
      <c r="K29" s="41">
        <f t="shared" si="9"/>
        <v>0</v>
      </c>
      <c r="L29" s="41">
        <f t="shared" si="10"/>
        <v>0</v>
      </c>
      <c r="M29" s="42">
        <f t="shared" si="11"/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6">
      <c r="A30" s="2">
        <f>IF(H30&lt;&gt;"",1+MAX($A$4:A29),"")</f>
        <v>17</v>
      </c>
      <c r="B30" s="106"/>
      <c r="C30" s="28"/>
      <c r="D30" s="5" t="s">
        <v>40</v>
      </c>
      <c r="E30" s="6">
        <v>451</v>
      </c>
      <c r="F30" s="31">
        <v>0</v>
      </c>
      <c r="G30" s="32">
        <f t="shared" si="12"/>
        <v>451</v>
      </c>
      <c r="H30" s="6" t="s">
        <v>27</v>
      </c>
      <c r="I30" s="40">
        <v>0</v>
      </c>
      <c r="J30" s="40">
        <v>0</v>
      </c>
      <c r="K30" s="41">
        <f t="shared" si="9"/>
        <v>0</v>
      </c>
      <c r="L30" s="41">
        <f t="shared" si="10"/>
        <v>0</v>
      </c>
      <c r="M30" s="42">
        <f t="shared" si="11"/>
        <v>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6">
      <c r="A31" s="2">
        <f>IF(H31&lt;&gt;"",1+MAX($A$4:A30),"")</f>
        <v>18</v>
      </c>
      <c r="B31" s="106"/>
      <c r="C31" s="28"/>
      <c r="D31" s="5" t="s">
        <v>41</v>
      </c>
      <c r="E31" s="6">
        <v>118</v>
      </c>
      <c r="F31" s="31">
        <v>0</v>
      </c>
      <c r="G31" s="32">
        <f t="shared" si="12"/>
        <v>118</v>
      </c>
      <c r="H31" s="6" t="s">
        <v>27</v>
      </c>
      <c r="I31" s="40">
        <v>0</v>
      </c>
      <c r="J31" s="40">
        <v>0</v>
      </c>
      <c r="K31" s="41">
        <f t="shared" si="9"/>
        <v>0</v>
      </c>
      <c r="L31" s="41">
        <f t="shared" si="10"/>
        <v>0</v>
      </c>
      <c r="M31" s="42">
        <f t="shared" si="11"/>
        <v>0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6">
      <c r="A32" s="2">
        <f>IF(H32&lt;&gt;"",1+MAX($A$4:A31),"")</f>
        <v>19</v>
      </c>
      <c r="B32" s="106"/>
      <c r="C32" s="28"/>
      <c r="D32" s="5" t="s">
        <v>42</v>
      </c>
      <c r="E32" s="6">
        <v>172</v>
      </c>
      <c r="F32" s="31">
        <v>0</v>
      </c>
      <c r="G32" s="32">
        <f t="shared" si="12"/>
        <v>172</v>
      </c>
      <c r="H32" s="6" t="s">
        <v>27</v>
      </c>
      <c r="I32" s="40">
        <v>0</v>
      </c>
      <c r="J32" s="40">
        <v>0</v>
      </c>
      <c r="K32" s="41">
        <f t="shared" si="9"/>
        <v>0</v>
      </c>
      <c r="L32" s="41">
        <f t="shared" si="10"/>
        <v>0</v>
      </c>
      <c r="M32" s="42">
        <f t="shared" si="11"/>
        <v>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6">
      <c r="A33" s="2">
        <f>IF(H33&lt;&gt;"",1+MAX($A$4:A32),"")</f>
        <v>20</v>
      </c>
      <c r="B33" s="106"/>
      <c r="C33" s="28"/>
      <c r="D33" s="5" t="s">
        <v>43</v>
      </c>
      <c r="E33" s="6">
        <v>21</v>
      </c>
      <c r="F33" s="31">
        <v>0</v>
      </c>
      <c r="G33" s="32">
        <f t="shared" si="12"/>
        <v>21</v>
      </c>
      <c r="H33" s="6" t="s">
        <v>27</v>
      </c>
      <c r="I33" s="40">
        <v>0</v>
      </c>
      <c r="J33" s="40">
        <v>0</v>
      </c>
      <c r="K33" s="41">
        <f t="shared" si="9"/>
        <v>0</v>
      </c>
      <c r="L33" s="41">
        <f t="shared" si="10"/>
        <v>0</v>
      </c>
      <c r="M33" s="42">
        <f t="shared" si="11"/>
        <v>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6">
      <c r="A34" s="2">
        <f>IF(H34&lt;&gt;"",1+MAX($A$4:A33),"")</f>
        <v>21</v>
      </c>
      <c r="B34" s="106"/>
      <c r="C34" s="28"/>
      <c r="D34" s="5" t="s">
        <v>44</v>
      </c>
      <c r="E34" s="6">
        <v>25</v>
      </c>
      <c r="F34" s="31">
        <v>0</v>
      </c>
      <c r="G34" s="32">
        <f t="shared" si="12"/>
        <v>25</v>
      </c>
      <c r="H34" s="6" t="s">
        <v>27</v>
      </c>
      <c r="I34" s="40">
        <v>0</v>
      </c>
      <c r="J34" s="40">
        <v>0</v>
      </c>
      <c r="K34" s="41">
        <f t="shared" si="9"/>
        <v>0</v>
      </c>
      <c r="L34" s="41">
        <f t="shared" si="10"/>
        <v>0</v>
      </c>
      <c r="M34" s="42">
        <f t="shared" si="11"/>
        <v>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6">
      <c r="A35" s="2">
        <f>IF(H35&lt;&gt;"",1+MAX($A$4:A34),"")</f>
        <v>22</v>
      </c>
      <c r="B35" s="106"/>
      <c r="C35" s="28"/>
      <c r="D35" s="5" t="s">
        <v>45</v>
      </c>
      <c r="E35" s="6">
        <v>157</v>
      </c>
      <c r="F35" s="31">
        <v>0</v>
      </c>
      <c r="G35" s="32">
        <f t="shared" si="12"/>
        <v>157</v>
      </c>
      <c r="H35" s="6" t="s">
        <v>27</v>
      </c>
      <c r="I35" s="40">
        <v>0</v>
      </c>
      <c r="J35" s="40">
        <v>0</v>
      </c>
      <c r="K35" s="41">
        <f t="shared" si="9"/>
        <v>0</v>
      </c>
      <c r="L35" s="41">
        <f t="shared" si="10"/>
        <v>0</v>
      </c>
      <c r="M35" s="42">
        <f t="shared" si="11"/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6">
      <c r="A36" s="2" t="str">
        <f>IF(H36&lt;&gt;"",1+MAX($A$4:A35),"")</f>
        <v/>
      </c>
      <c r="B36" s="106"/>
      <c r="C36" s="28"/>
      <c r="D36" s="37"/>
      <c r="E36" s="35"/>
      <c r="F36" s="34"/>
      <c r="G36" s="35"/>
      <c r="H36" s="36"/>
      <c r="I36" s="40"/>
      <c r="J36" s="40"/>
      <c r="K36" s="41"/>
      <c r="L36" s="41"/>
      <c r="M36" s="4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6">
      <c r="A37" s="2" t="str">
        <f>IF(H37&lt;&gt;"",1+MAX($A$4:A36),"")</f>
        <v/>
      </c>
      <c r="B37" s="106"/>
      <c r="C37" s="28"/>
      <c r="D37" s="29" t="s">
        <v>46</v>
      </c>
      <c r="E37" s="30"/>
      <c r="F37" s="30"/>
      <c r="G37" s="30"/>
      <c r="H37" s="30"/>
      <c r="I37" s="40"/>
      <c r="J37" s="40"/>
      <c r="K37" s="41"/>
      <c r="L37" s="41"/>
      <c r="M37" s="4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6">
      <c r="A38" s="2">
        <f>IF(H38&lt;&gt;"",1+MAX($A$4:A37),"")</f>
        <v>23</v>
      </c>
      <c r="B38" s="106"/>
      <c r="C38" s="28"/>
      <c r="D38" s="5" t="s">
        <v>47</v>
      </c>
      <c r="E38" s="6">
        <v>4</v>
      </c>
      <c r="F38" s="31">
        <v>0</v>
      </c>
      <c r="G38" s="32">
        <f t="shared" ref="G38:G40" si="14">E38*(1+F38)</f>
        <v>4</v>
      </c>
      <c r="H38" s="6" t="s">
        <v>27</v>
      </c>
      <c r="I38" s="40">
        <v>0</v>
      </c>
      <c r="J38" s="40">
        <v>0</v>
      </c>
      <c r="K38" s="41">
        <f t="shared" si="9"/>
        <v>0</v>
      </c>
      <c r="L38" s="41">
        <f t="shared" si="10"/>
        <v>0</v>
      </c>
      <c r="M38" s="42">
        <f t="shared" si="11"/>
        <v>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6">
      <c r="A39" s="2">
        <f>IF(H39&lt;&gt;"",1+MAX($A$4:A38),"")</f>
        <v>24</v>
      </c>
      <c r="B39" s="106"/>
      <c r="C39" s="28"/>
      <c r="D39" s="5" t="s">
        <v>48</v>
      </c>
      <c r="E39" s="6">
        <v>8</v>
      </c>
      <c r="F39" s="31">
        <v>0</v>
      </c>
      <c r="G39" s="32">
        <f t="shared" si="14"/>
        <v>8</v>
      </c>
      <c r="H39" s="6" t="s">
        <v>27</v>
      </c>
      <c r="I39" s="40">
        <v>0</v>
      </c>
      <c r="J39" s="40">
        <v>0</v>
      </c>
      <c r="K39" s="41">
        <f t="shared" si="9"/>
        <v>0</v>
      </c>
      <c r="L39" s="41">
        <f t="shared" si="10"/>
        <v>0</v>
      </c>
      <c r="M39" s="42">
        <f t="shared" si="11"/>
        <v>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6">
      <c r="A40" s="2">
        <f>IF(H40&lt;&gt;"",1+MAX($A$4:A39),"")</f>
        <v>25</v>
      </c>
      <c r="B40" s="106"/>
      <c r="C40" s="28"/>
      <c r="D40" s="5" t="s">
        <v>49</v>
      </c>
      <c r="E40" s="6">
        <v>1</v>
      </c>
      <c r="F40" s="31">
        <v>0</v>
      </c>
      <c r="G40" s="32">
        <f t="shared" si="14"/>
        <v>1</v>
      </c>
      <c r="H40" s="6" t="s">
        <v>27</v>
      </c>
      <c r="I40" s="40">
        <v>0</v>
      </c>
      <c r="J40" s="40">
        <v>0</v>
      </c>
      <c r="K40" s="41">
        <f t="shared" si="9"/>
        <v>0</v>
      </c>
      <c r="L40" s="41">
        <f t="shared" si="10"/>
        <v>0</v>
      </c>
      <c r="M40" s="42">
        <f t="shared" si="11"/>
        <v>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6">
      <c r="A41" s="2" t="str">
        <f>IF(H41&lt;&gt;"",1+MAX($A$4:A40),"")</f>
        <v/>
      </c>
      <c r="B41" s="106"/>
      <c r="C41" s="28"/>
      <c r="D41" s="37"/>
      <c r="E41" s="35"/>
      <c r="F41" s="34"/>
      <c r="G41" s="35"/>
      <c r="H41" s="36"/>
      <c r="I41" s="40"/>
      <c r="J41" s="40"/>
      <c r="K41" s="41"/>
      <c r="L41" s="41"/>
      <c r="M41" s="4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6">
      <c r="A42" s="2" t="str">
        <f>IF(H42&lt;&gt;"",1+MAX($A$4:A41),"")</f>
        <v/>
      </c>
      <c r="B42" s="106"/>
      <c r="C42" s="28"/>
      <c r="D42" s="29" t="s">
        <v>50</v>
      </c>
      <c r="E42" s="30"/>
      <c r="F42" s="30"/>
      <c r="G42" s="30"/>
      <c r="H42" s="30"/>
      <c r="I42" s="40"/>
      <c r="J42" s="40"/>
      <c r="K42" s="41"/>
      <c r="L42" s="41"/>
      <c r="M42" s="4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6">
      <c r="A43" s="2">
        <f>IF(H43&lt;&gt;"",1+MAX($A$4:A42),"")</f>
        <v>26</v>
      </c>
      <c r="B43" s="106"/>
      <c r="C43" s="28"/>
      <c r="D43" s="5" t="s">
        <v>51</v>
      </c>
      <c r="E43" s="6">
        <v>96</v>
      </c>
      <c r="F43" s="31">
        <v>0</v>
      </c>
      <c r="G43" s="32">
        <f t="shared" ref="G43:G44" si="15">E43*(1+F43)</f>
        <v>96</v>
      </c>
      <c r="H43" s="6" t="s">
        <v>27</v>
      </c>
      <c r="I43" s="40">
        <v>0</v>
      </c>
      <c r="J43" s="40">
        <v>0</v>
      </c>
      <c r="K43" s="41">
        <f t="shared" si="9"/>
        <v>0</v>
      </c>
      <c r="L43" s="41">
        <f t="shared" si="10"/>
        <v>0</v>
      </c>
      <c r="M43" s="42">
        <f t="shared" si="11"/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6">
      <c r="A44" s="2">
        <f>IF(H44&lt;&gt;"",1+MAX($A$4:A43),"")</f>
        <v>27</v>
      </c>
      <c r="B44" s="106"/>
      <c r="C44" s="28"/>
      <c r="D44" s="5" t="s">
        <v>52</v>
      </c>
      <c r="E44" s="6">
        <v>48</v>
      </c>
      <c r="F44" s="31">
        <v>0</v>
      </c>
      <c r="G44" s="32">
        <f t="shared" si="15"/>
        <v>48</v>
      </c>
      <c r="H44" s="6" t="s">
        <v>27</v>
      </c>
      <c r="I44" s="40">
        <v>0</v>
      </c>
      <c r="J44" s="40">
        <v>0</v>
      </c>
      <c r="K44" s="41">
        <f t="shared" si="9"/>
        <v>0</v>
      </c>
      <c r="L44" s="41">
        <f t="shared" si="10"/>
        <v>0</v>
      </c>
      <c r="M44" s="42">
        <f t="shared" si="11"/>
        <v>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6">
      <c r="A45" s="2" t="str">
        <f>IF(H45&lt;&gt;"",1+MAX($A$4:A44),"")</f>
        <v/>
      </c>
      <c r="B45" s="106"/>
      <c r="C45" s="28"/>
      <c r="D45" s="37"/>
      <c r="E45" s="35"/>
      <c r="F45" s="34"/>
      <c r="G45" s="35"/>
      <c r="H45" s="36"/>
      <c r="I45" s="40"/>
      <c r="J45" s="40"/>
      <c r="K45" s="41"/>
      <c r="L45" s="41"/>
      <c r="M45" s="4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6">
      <c r="A46" s="2" t="str">
        <f>IF(H46&lt;&gt;"",1+MAX($A$4:A45),"")</f>
        <v/>
      </c>
      <c r="B46" s="106"/>
      <c r="C46" s="28"/>
      <c r="D46" s="29" t="s">
        <v>53</v>
      </c>
      <c r="E46" s="30"/>
      <c r="F46" s="30"/>
      <c r="G46" s="30"/>
      <c r="H46" s="30"/>
      <c r="I46" s="40"/>
      <c r="J46" s="40"/>
      <c r="K46" s="41"/>
      <c r="L46" s="41"/>
      <c r="M46" s="4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6">
      <c r="A47" s="2">
        <f>IF(H47&lt;&gt;"",1+MAX($A$4:A46),"")</f>
        <v>28</v>
      </c>
      <c r="B47" s="106"/>
      <c r="C47" s="28"/>
      <c r="D47" s="5" t="s">
        <v>54</v>
      </c>
      <c r="E47" s="38">
        <v>8</v>
      </c>
      <c r="F47" s="38"/>
      <c r="G47" s="38"/>
      <c r="H47" s="38" t="s">
        <v>35</v>
      </c>
      <c r="I47" s="40"/>
      <c r="J47" s="40"/>
      <c r="K47" s="41"/>
      <c r="L47" s="41"/>
      <c r="M47" s="4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6">
      <c r="A48" s="2">
        <f>IF(H48&lt;&gt;"",1+MAX($A$4:A47),"")</f>
        <v>29</v>
      </c>
      <c r="B48" s="106"/>
      <c r="C48" s="28"/>
      <c r="D48" s="5" t="s">
        <v>55</v>
      </c>
      <c r="E48" s="6">
        <v>2</v>
      </c>
      <c r="F48" s="31">
        <v>0</v>
      </c>
      <c r="G48" s="32">
        <f t="shared" ref="G48" si="16">E48*(1+F48)</f>
        <v>2</v>
      </c>
      <c r="H48" s="6" t="s">
        <v>27</v>
      </c>
      <c r="I48" s="40">
        <v>0</v>
      </c>
      <c r="J48" s="40">
        <v>0</v>
      </c>
      <c r="K48" s="41">
        <f t="shared" si="9"/>
        <v>0</v>
      </c>
      <c r="L48" s="41">
        <f t="shared" si="10"/>
        <v>0</v>
      </c>
      <c r="M48" s="42">
        <f t="shared" si="11"/>
        <v>0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6">
      <c r="A49" s="2" t="str">
        <f>IF(H49&lt;&gt;"",1+MAX($A$4:A48),"")</f>
        <v/>
      </c>
      <c r="B49" s="106"/>
      <c r="C49" s="28"/>
      <c r="D49" s="37"/>
      <c r="E49" s="35"/>
      <c r="F49" s="34"/>
      <c r="G49" s="35"/>
      <c r="H49" s="36"/>
      <c r="I49" s="40"/>
      <c r="J49" s="40"/>
      <c r="K49" s="41"/>
      <c r="L49" s="41"/>
      <c r="M49" s="4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6">
      <c r="A50" s="2">
        <f>IF(H50&lt;&gt;"",1+MAX($A$4:A49),"")</f>
        <v>30</v>
      </c>
      <c r="B50" s="106"/>
      <c r="C50" s="28"/>
      <c r="D50" s="5" t="s">
        <v>56</v>
      </c>
      <c r="E50" s="38">
        <v>40</v>
      </c>
      <c r="F50" s="38"/>
      <c r="G50" s="38"/>
      <c r="H50" s="38" t="s">
        <v>35</v>
      </c>
      <c r="I50" s="40"/>
      <c r="J50" s="40"/>
      <c r="K50" s="41"/>
      <c r="L50" s="41"/>
      <c r="M50" s="4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6">
      <c r="A51" s="2">
        <f>IF(H51&lt;&gt;"",1+MAX($A$4:A50),"")</f>
        <v>31</v>
      </c>
      <c r="B51" s="106"/>
      <c r="C51" s="28"/>
      <c r="D51" s="5" t="s">
        <v>57</v>
      </c>
      <c r="E51" s="6">
        <v>5</v>
      </c>
      <c r="F51" s="31">
        <v>0</v>
      </c>
      <c r="G51" s="32">
        <f t="shared" ref="G51" si="17">E51*(1+F51)</f>
        <v>5</v>
      </c>
      <c r="H51" s="6" t="s">
        <v>27</v>
      </c>
      <c r="I51" s="40">
        <v>0</v>
      </c>
      <c r="J51" s="40">
        <v>0</v>
      </c>
      <c r="K51" s="41">
        <f t="shared" si="9"/>
        <v>0</v>
      </c>
      <c r="L51" s="41">
        <f t="shared" si="10"/>
        <v>0</v>
      </c>
      <c r="M51" s="42">
        <f t="shared" si="11"/>
        <v>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6">
      <c r="A52" s="2" t="str">
        <f>IF(H52&lt;&gt;"",1+MAX($A$4:A51),"")</f>
        <v/>
      </c>
      <c r="B52" s="106"/>
      <c r="C52" s="28"/>
      <c r="D52" s="37"/>
      <c r="E52" s="35"/>
      <c r="F52" s="34"/>
      <c r="G52" s="35"/>
      <c r="H52" s="36"/>
      <c r="I52" s="40"/>
      <c r="J52" s="40"/>
      <c r="K52" s="41"/>
      <c r="L52" s="41"/>
      <c r="M52" s="4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6">
      <c r="A53" s="2">
        <f>IF(H53&lt;&gt;"",1+MAX($A$4:A52),"")</f>
        <v>32</v>
      </c>
      <c r="B53" s="106"/>
      <c r="C53" s="28"/>
      <c r="D53" s="5" t="s">
        <v>58</v>
      </c>
      <c r="E53" s="38">
        <v>28</v>
      </c>
      <c r="F53" s="38"/>
      <c r="G53" s="38"/>
      <c r="H53" s="38" t="s">
        <v>35</v>
      </c>
      <c r="I53" s="40"/>
      <c r="J53" s="40"/>
      <c r="K53" s="41"/>
      <c r="L53" s="41"/>
      <c r="M53" s="4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6">
      <c r="A54" s="2">
        <f>IF(H54&lt;&gt;"",1+MAX($A$4:A53),"")</f>
        <v>33</v>
      </c>
      <c r="B54" s="106"/>
      <c r="C54" s="28"/>
      <c r="D54" s="5" t="s">
        <v>59</v>
      </c>
      <c r="E54" s="6">
        <v>7</v>
      </c>
      <c r="F54" s="31">
        <v>0</v>
      </c>
      <c r="G54" s="32">
        <f t="shared" ref="G54" si="18">E54*(1+F54)</f>
        <v>7</v>
      </c>
      <c r="H54" s="6" t="s">
        <v>27</v>
      </c>
      <c r="I54" s="40">
        <v>0</v>
      </c>
      <c r="J54" s="40">
        <v>0</v>
      </c>
      <c r="K54" s="41">
        <f t="shared" si="9"/>
        <v>0</v>
      </c>
      <c r="L54" s="41">
        <f t="shared" si="10"/>
        <v>0</v>
      </c>
      <c r="M54" s="42">
        <f t="shared" si="11"/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6">
      <c r="A55" s="2" t="str">
        <f>IF(H55&lt;&gt;"",1+MAX($A$4:A54),"")</f>
        <v/>
      </c>
      <c r="B55" s="106"/>
      <c r="C55" s="28"/>
      <c r="D55" s="37"/>
      <c r="E55" s="35"/>
      <c r="F55" s="34"/>
      <c r="G55" s="35"/>
      <c r="H55" s="36"/>
      <c r="I55" s="40"/>
      <c r="J55" s="40"/>
      <c r="K55" s="41"/>
      <c r="L55" s="41"/>
      <c r="M55" s="42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6">
      <c r="A56" s="2">
        <f>IF(H56&lt;&gt;"",1+MAX($A$4:A55),"")</f>
        <v>34</v>
      </c>
      <c r="B56" s="106"/>
      <c r="C56" s="28"/>
      <c r="D56" s="5" t="s">
        <v>60</v>
      </c>
      <c r="E56" s="38">
        <v>70</v>
      </c>
      <c r="F56" s="38"/>
      <c r="G56" s="38"/>
      <c r="H56" s="38" t="s">
        <v>35</v>
      </c>
      <c r="I56" s="40"/>
      <c r="J56" s="40"/>
      <c r="K56" s="41"/>
      <c r="L56" s="41"/>
      <c r="M56" s="42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6">
      <c r="A57" s="2">
        <f>IF(H57&lt;&gt;"",1+MAX($A$4:A56),"")</f>
        <v>35</v>
      </c>
      <c r="B57" s="106"/>
      <c r="C57" s="28"/>
      <c r="D57" s="5" t="s">
        <v>61</v>
      </c>
      <c r="E57" s="6">
        <v>1</v>
      </c>
      <c r="F57" s="31">
        <v>0</v>
      </c>
      <c r="G57" s="32">
        <f t="shared" ref="G57:G59" si="19">E57*(1+F57)</f>
        <v>1</v>
      </c>
      <c r="H57" s="6" t="s">
        <v>27</v>
      </c>
      <c r="I57" s="40">
        <v>0</v>
      </c>
      <c r="J57" s="40">
        <v>0</v>
      </c>
      <c r="K57" s="41">
        <f t="shared" si="9"/>
        <v>0</v>
      </c>
      <c r="L57" s="41">
        <f t="shared" si="10"/>
        <v>0</v>
      </c>
      <c r="M57" s="42">
        <f t="shared" si="11"/>
        <v>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6">
      <c r="A58" s="2">
        <f>IF(H58&lt;&gt;"",1+MAX($A$4:A57),"")</f>
        <v>36</v>
      </c>
      <c r="B58" s="106"/>
      <c r="C58" s="28"/>
      <c r="D58" s="5" t="s">
        <v>62</v>
      </c>
      <c r="E58" s="6">
        <v>7</v>
      </c>
      <c r="F58" s="31">
        <v>0</v>
      </c>
      <c r="G58" s="32">
        <f t="shared" si="19"/>
        <v>7</v>
      </c>
      <c r="H58" s="6" t="s">
        <v>27</v>
      </c>
      <c r="I58" s="40">
        <v>0</v>
      </c>
      <c r="J58" s="40">
        <v>0</v>
      </c>
      <c r="K58" s="41">
        <f t="shared" si="9"/>
        <v>0</v>
      </c>
      <c r="L58" s="41">
        <f t="shared" si="10"/>
        <v>0</v>
      </c>
      <c r="M58" s="42">
        <f t="shared" si="11"/>
        <v>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6">
      <c r="A59" s="2">
        <f>IF(H59&lt;&gt;"",1+MAX($A$4:A58),"")</f>
        <v>37</v>
      </c>
      <c r="B59" s="106"/>
      <c r="C59" s="28"/>
      <c r="D59" s="5" t="s">
        <v>63</v>
      </c>
      <c r="E59" s="6">
        <v>1</v>
      </c>
      <c r="F59" s="31">
        <v>0</v>
      </c>
      <c r="G59" s="32">
        <f t="shared" si="19"/>
        <v>1</v>
      </c>
      <c r="H59" s="6" t="s">
        <v>27</v>
      </c>
      <c r="I59" s="40">
        <v>0</v>
      </c>
      <c r="J59" s="40">
        <v>0</v>
      </c>
      <c r="K59" s="41">
        <f t="shared" si="9"/>
        <v>0</v>
      </c>
      <c r="L59" s="41">
        <f t="shared" si="10"/>
        <v>0</v>
      </c>
      <c r="M59" s="42">
        <f t="shared" si="11"/>
        <v>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6">
      <c r="A60" s="2" t="str">
        <f>IF(H60&lt;&gt;"",1+MAX($A$4:A59),"")</f>
        <v/>
      </c>
      <c r="B60" s="106"/>
      <c r="C60" s="28"/>
      <c r="D60" s="37"/>
      <c r="E60" s="35"/>
      <c r="F60" s="34"/>
      <c r="G60" s="35"/>
      <c r="H60" s="36"/>
      <c r="I60" s="40"/>
      <c r="J60" s="40"/>
      <c r="K60" s="41"/>
      <c r="L60" s="41"/>
      <c r="M60" s="42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6">
      <c r="A61" s="2">
        <f>IF(H61&lt;&gt;"",1+MAX($A$4:A60),"")</f>
        <v>38</v>
      </c>
      <c r="B61" s="106"/>
      <c r="C61" s="28"/>
      <c r="D61" s="5" t="s">
        <v>64</v>
      </c>
      <c r="E61" s="38">
        <v>8</v>
      </c>
      <c r="F61" s="38"/>
      <c r="G61" s="38"/>
      <c r="H61" s="38" t="s">
        <v>35</v>
      </c>
      <c r="I61" s="40"/>
      <c r="J61" s="40"/>
      <c r="K61" s="41"/>
      <c r="L61" s="41"/>
      <c r="M61" s="42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6">
      <c r="A62" s="2">
        <f>IF(H62&lt;&gt;"",1+MAX($A$4:A61),"")</f>
        <v>39</v>
      </c>
      <c r="B62" s="106"/>
      <c r="C62" s="28"/>
      <c r="D62" s="5" t="s">
        <v>65</v>
      </c>
      <c r="E62" s="6">
        <v>1</v>
      </c>
      <c r="F62" s="31">
        <v>0</v>
      </c>
      <c r="G62" s="32">
        <f t="shared" ref="G62" si="20">E62*(1+F62)</f>
        <v>1</v>
      </c>
      <c r="H62" s="6" t="s">
        <v>27</v>
      </c>
      <c r="I62" s="40">
        <v>0</v>
      </c>
      <c r="J62" s="40">
        <v>0</v>
      </c>
      <c r="K62" s="41">
        <f t="shared" si="9"/>
        <v>0</v>
      </c>
      <c r="L62" s="41">
        <f t="shared" si="10"/>
        <v>0</v>
      </c>
      <c r="M62" s="42">
        <f t="shared" si="11"/>
        <v>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6">
      <c r="A63" s="2" t="str">
        <f>IF(H63&lt;&gt;"",1+MAX($A$4:A62),"")</f>
        <v/>
      </c>
      <c r="B63" s="106"/>
      <c r="C63" s="28"/>
      <c r="D63" s="37"/>
      <c r="E63" s="35"/>
      <c r="F63" s="34"/>
      <c r="G63" s="35"/>
      <c r="H63" s="36"/>
      <c r="I63" s="40"/>
      <c r="J63" s="40"/>
      <c r="K63" s="41"/>
      <c r="L63" s="41"/>
      <c r="M63" s="42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6">
      <c r="A64" s="2">
        <f>IF(H64&lt;&gt;"",1+MAX($A$4:A63),"")</f>
        <v>40</v>
      </c>
      <c r="B64" s="106"/>
      <c r="C64" s="28"/>
      <c r="D64" s="5" t="s">
        <v>66</v>
      </c>
      <c r="E64" s="38">
        <v>44</v>
      </c>
      <c r="F64" s="38"/>
      <c r="G64" s="38"/>
      <c r="H64" s="38" t="s">
        <v>35</v>
      </c>
      <c r="I64" s="40"/>
      <c r="J64" s="40"/>
      <c r="K64" s="41"/>
      <c r="L64" s="41"/>
      <c r="M64" s="42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6">
      <c r="A65" s="2">
        <f>IF(H65&lt;&gt;"",1+MAX($A$4:A64),"")</f>
        <v>41</v>
      </c>
      <c r="B65" s="106"/>
      <c r="C65" s="28"/>
      <c r="D65" s="5" t="s">
        <v>67</v>
      </c>
      <c r="E65" s="6">
        <v>1</v>
      </c>
      <c r="F65" s="31">
        <v>0</v>
      </c>
      <c r="G65" s="32">
        <f t="shared" ref="G65:G66" si="21">E65*(1+F65)</f>
        <v>1</v>
      </c>
      <c r="H65" s="6" t="s">
        <v>27</v>
      </c>
      <c r="I65" s="40">
        <v>0</v>
      </c>
      <c r="J65" s="40">
        <v>0</v>
      </c>
      <c r="K65" s="41">
        <f t="shared" si="9"/>
        <v>0</v>
      </c>
      <c r="L65" s="41">
        <f t="shared" si="10"/>
        <v>0</v>
      </c>
      <c r="M65" s="42">
        <f t="shared" si="11"/>
        <v>0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6">
      <c r="A66" s="2">
        <f>IF(H66&lt;&gt;"",1+MAX($A$4:A65),"")</f>
        <v>42</v>
      </c>
      <c r="B66" s="106"/>
      <c r="C66" s="28"/>
      <c r="D66" s="5" t="s">
        <v>68</v>
      </c>
      <c r="E66" s="6">
        <v>2</v>
      </c>
      <c r="F66" s="31">
        <v>0</v>
      </c>
      <c r="G66" s="32">
        <f t="shared" si="21"/>
        <v>2</v>
      </c>
      <c r="H66" s="6" t="s">
        <v>27</v>
      </c>
      <c r="I66" s="40">
        <v>0</v>
      </c>
      <c r="J66" s="40">
        <v>0</v>
      </c>
      <c r="K66" s="41">
        <f t="shared" si="9"/>
        <v>0</v>
      </c>
      <c r="L66" s="41">
        <f t="shared" si="10"/>
        <v>0</v>
      </c>
      <c r="M66" s="42">
        <f t="shared" si="11"/>
        <v>0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6">
      <c r="A67" s="2" t="str">
        <f>IF(H67&lt;&gt;"",1+MAX($A$4:A66),"")</f>
        <v/>
      </c>
      <c r="B67" s="106"/>
      <c r="C67" s="28"/>
      <c r="D67" s="37"/>
      <c r="E67" s="35"/>
      <c r="F67" s="34"/>
      <c r="G67" s="35"/>
      <c r="H67" s="36"/>
      <c r="I67" s="40"/>
      <c r="J67" s="40"/>
      <c r="K67" s="41"/>
      <c r="L67" s="41"/>
      <c r="M67" s="42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6">
      <c r="A68" s="2">
        <f>IF(H68&lt;&gt;"",1+MAX($A$4:A67),"")</f>
        <v>43</v>
      </c>
      <c r="B68" s="106"/>
      <c r="C68" s="28"/>
      <c r="D68" s="5" t="s">
        <v>69</v>
      </c>
      <c r="E68" s="38">
        <v>72</v>
      </c>
      <c r="F68" s="38"/>
      <c r="G68" s="38"/>
      <c r="H68" s="38" t="s">
        <v>35</v>
      </c>
      <c r="I68" s="40"/>
      <c r="J68" s="40"/>
      <c r="K68" s="41"/>
      <c r="L68" s="41"/>
      <c r="M68" s="42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6">
      <c r="A69" s="2">
        <f>IF(H69&lt;&gt;"",1+MAX($A$4:A68),"")</f>
        <v>44</v>
      </c>
      <c r="B69" s="106"/>
      <c r="C69" s="28"/>
      <c r="D69" s="5" t="s">
        <v>70</v>
      </c>
      <c r="E69" s="6">
        <v>1</v>
      </c>
      <c r="F69" s="31">
        <v>0</v>
      </c>
      <c r="G69" s="32">
        <f t="shared" ref="G69:G72" si="22">E69*(1+F69)</f>
        <v>1</v>
      </c>
      <c r="H69" s="6" t="s">
        <v>27</v>
      </c>
      <c r="I69" s="40">
        <v>0</v>
      </c>
      <c r="J69" s="40">
        <v>0</v>
      </c>
      <c r="K69" s="41">
        <f t="shared" si="9"/>
        <v>0</v>
      </c>
      <c r="L69" s="41">
        <f t="shared" si="10"/>
        <v>0</v>
      </c>
      <c r="M69" s="42">
        <f t="shared" si="11"/>
        <v>0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6">
      <c r="A70" s="2">
        <f>IF(H70&lt;&gt;"",1+MAX($A$4:A69),"")</f>
        <v>45</v>
      </c>
      <c r="B70" s="106"/>
      <c r="C70" s="28"/>
      <c r="D70" s="5" t="s">
        <v>71</v>
      </c>
      <c r="E70" s="6">
        <v>4</v>
      </c>
      <c r="F70" s="31">
        <v>0</v>
      </c>
      <c r="G70" s="32">
        <f t="shared" si="22"/>
        <v>4</v>
      </c>
      <c r="H70" s="6" t="s">
        <v>27</v>
      </c>
      <c r="I70" s="40">
        <v>0</v>
      </c>
      <c r="J70" s="40">
        <v>0</v>
      </c>
      <c r="K70" s="41">
        <f t="shared" si="9"/>
        <v>0</v>
      </c>
      <c r="L70" s="41">
        <f t="shared" si="10"/>
        <v>0</v>
      </c>
      <c r="M70" s="42">
        <f t="shared" si="11"/>
        <v>0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6">
      <c r="A71" s="2">
        <f>IF(H71&lt;&gt;"",1+MAX($A$4:A70),"")</f>
        <v>46</v>
      </c>
      <c r="B71" s="106"/>
      <c r="C71" s="28"/>
      <c r="D71" s="5" t="s">
        <v>72</v>
      </c>
      <c r="E71" s="6">
        <v>1</v>
      </c>
      <c r="F71" s="31">
        <v>0</v>
      </c>
      <c r="G71" s="32">
        <f t="shared" si="22"/>
        <v>1</v>
      </c>
      <c r="H71" s="6" t="s">
        <v>27</v>
      </c>
      <c r="I71" s="40">
        <v>0</v>
      </c>
      <c r="J71" s="40">
        <v>0</v>
      </c>
      <c r="K71" s="41">
        <f t="shared" si="9"/>
        <v>0</v>
      </c>
      <c r="L71" s="41">
        <f t="shared" si="10"/>
        <v>0</v>
      </c>
      <c r="M71" s="42">
        <f t="shared" si="11"/>
        <v>0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6">
      <c r="A72" s="2">
        <f>IF(H72&lt;&gt;"",1+MAX($A$4:A71),"")</f>
        <v>47</v>
      </c>
      <c r="B72" s="106"/>
      <c r="C72" s="28"/>
      <c r="D72" s="5" t="s">
        <v>73</v>
      </c>
      <c r="E72" s="6">
        <v>2</v>
      </c>
      <c r="F72" s="31">
        <v>0</v>
      </c>
      <c r="G72" s="32">
        <f t="shared" si="22"/>
        <v>2</v>
      </c>
      <c r="H72" s="6" t="s">
        <v>27</v>
      </c>
      <c r="I72" s="40">
        <v>0</v>
      </c>
      <c r="J72" s="40">
        <v>0</v>
      </c>
      <c r="K72" s="41">
        <f t="shared" si="9"/>
        <v>0</v>
      </c>
      <c r="L72" s="41">
        <f t="shared" si="10"/>
        <v>0</v>
      </c>
      <c r="M72" s="42">
        <f t="shared" si="11"/>
        <v>0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6">
      <c r="A73" s="2" t="str">
        <f>IF(H73&lt;&gt;"",1+MAX($A$4:A72),"")</f>
        <v/>
      </c>
      <c r="B73" s="106"/>
      <c r="C73" s="28"/>
      <c r="D73" s="37"/>
      <c r="E73" s="35"/>
      <c r="F73" s="34"/>
      <c r="G73" s="35"/>
      <c r="H73" s="36"/>
      <c r="I73" s="40"/>
      <c r="J73" s="40"/>
      <c r="K73" s="41"/>
      <c r="L73" s="41"/>
      <c r="M73" s="42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6">
      <c r="A74" s="2">
        <f>IF(H74&lt;&gt;"",1+MAX($A$4:A73),"")</f>
        <v>48</v>
      </c>
      <c r="B74" s="106"/>
      <c r="C74" s="28"/>
      <c r="D74" s="5" t="s">
        <v>74</v>
      </c>
      <c r="E74" s="38">
        <v>92</v>
      </c>
      <c r="F74" s="38"/>
      <c r="G74" s="38"/>
      <c r="H74" s="38" t="s">
        <v>35</v>
      </c>
      <c r="I74" s="40"/>
      <c r="J74" s="40"/>
      <c r="K74" s="41"/>
      <c r="L74" s="41"/>
      <c r="M74" s="42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6">
      <c r="A75" s="2">
        <f>IF(H75&lt;&gt;"",1+MAX($A$4:A74),"")</f>
        <v>49</v>
      </c>
      <c r="B75" s="106"/>
      <c r="C75" s="28"/>
      <c r="D75" s="5" t="s">
        <v>75</v>
      </c>
      <c r="E75" s="6">
        <v>2</v>
      </c>
      <c r="F75" s="31">
        <v>0</v>
      </c>
      <c r="G75" s="32">
        <f t="shared" ref="G75:G78" si="23">E75*(1+F75)</f>
        <v>2</v>
      </c>
      <c r="H75" s="6" t="s">
        <v>27</v>
      </c>
      <c r="I75" s="40">
        <v>0</v>
      </c>
      <c r="J75" s="40">
        <v>0</v>
      </c>
      <c r="K75" s="41">
        <f t="shared" si="9"/>
        <v>0</v>
      </c>
      <c r="L75" s="41">
        <f t="shared" si="10"/>
        <v>0</v>
      </c>
      <c r="M75" s="42">
        <f t="shared" si="11"/>
        <v>0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6">
      <c r="A76" s="2">
        <f>IF(H76&lt;&gt;"",1+MAX($A$4:A75),"")</f>
        <v>50</v>
      </c>
      <c r="B76" s="106"/>
      <c r="C76" s="28"/>
      <c r="D76" s="5" t="s">
        <v>76</v>
      </c>
      <c r="E76" s="6">
        <v>1</v>
      </c>
      <c r="F76" s="31">
        <v>0</v>
      </c>
      <c r="G76" s="32">
        <f t="shared" si="23"/>
        <v>1</v>
      </c>
      <c r="H76" s="6" t="s">
        <v>27</v>
      </c>
      <c r="I76" s="40">
        <v>0</v>
      </c>
      <c r="J76" s="40">
        <v>0</v>
      </c>
      <c r="K76" s="41">
        <f t="shared" si="9"/>
        <v>0</v>
      </c>
      <c r="L76" s="41">
        <f t="shared" si="10"/>
        <v>0</v>
      </c>
      <c r="M76" s="42">
        <f t="shared" si="11"/>
        <v>0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6">
      <c r="A77" s="2">
        <f>IF(H77&lt;&gt;"",1+MAX($A$4:A76),"")</f>
        <v>51</v>
      </c>
      <c r="B77" s="106"/>
      <c r="C77" s="28"/>
      <c r="D77" s="5" t="s">
        <v>77</v>
      </c>
      <c r="E77" s="6">
        <v>1</v>
      </c>
      <c r="F77" s="31">
        <v>0</v>
      </c>
      <c r="G77" s="32">
        <f t="shared" si="23"/>
        <v>1</v>
      </c>
      <c r="H77" s="6" t="s">
        <v>27</v>
      </c>
      <c r="I77" s="40">
        <v>0</v>
      </c>
      <c r="J77" s="40">
        <v>0</v>
      </c>
      <c r="K77" s="41">
        <f t="shared" si="9"/>
        <v>0</v>
      </c>
      <c r="L77" s="41">
        <f t="shared" si="10"/>
        <v>0</v>
      </c>
      <c r="M77" s="42">
        <f t="shared" si="11"/>
        <v>0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6">
      <c r="A78" s="2">
        <f>IF(H78&lt;&gt;"",1+MAX($A$4:A77),"")</f>
        <v>52</v>
      </c>
      <c r="B78" s="106"/>
      <c r="C78" s="28"/>
      <c r="D78" s="5" t="s">
        <v>78</v>
      </c>
      <c r="E78" s="6">
        <v>2</v>
      </c>
      <c r="F78" s="31">
        <v>0</v>
      </c>
      <c r="G78" s="32">
        <f t="shared" si="23"/>
        <v>2</v>
      </c>
      <c r="H78" s="6" t="s">
        <v>27</v>
      </c>
      <c r="I78" s="40">
        <v>0</v>
      </c>
      <c r="J78" s="40">
        <v>0</v>
      </c>
      <c r="K78" s="41">
        <f t="shared" si="9"/>
        <v>0</v>
      </c>
      <c r="L78" s="41">
        <f t="shared" si="10"/>
        <v>0</v>
      </c>
      <c r="M78" s="42">
        <f t="shared" si="11"/>
        <v>0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6">
      <c r="A79" s="2" t="str">
        <f>IF(H79&lt;&gt;"",1+MAX($A$4:A78),"")</f>
        <v/>
      </c>
      <c r="B79" s="106"/>
      <c r="C79" s="28"/>
      <c r="D79" s="37"/>
      <c r="E79" s="35"/>
      <c r="F79" s="34"/>
      <c r="G79" s="35"/>
      <c r="H79" s="36"/>
      <c r="I79" s="40"/>
      <c r="J79" s="40"/>
      <c r="K79" s="41"/>
      <c r="L79" s="41"/>
      <c r="M79" s="42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6">
      <c r="A80" s="2">
        <f>IF(H80&lt;&gt;"",1+MAX($A$4:A79),"")</f>
        <v>53</v>
      </c>
      <c r="B80" s="106"/>
      <c r="C80" s="28"/>
      <c r="D80" s="5" t="s">
        <v>79</v>
      </c>
      <c r="E80" s="38">
        <v>75</v>
      </c>
      <c r="F80" s="38"/>
      <c r="G80" s="38"/>
      <c r="H80" s="38" t="s">
        <v>35</v>
      </c>
      <c r="I80" s="40"/>
      <c r="J80" s="40"/>
      <c r="K80" s="41"/>
      <c r="L80" s="41"/>
      <c r="M80" s="42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6">
      <c r="A81" s="2">
        <f>IF(H81&lt;&gt;"",1+MAX($A$4:A80),"")</f>
        <v>54</v>
      </c>
      <c r="B81" s="106"/>
      <c r="C81" s="28"/>
      <c r="D81" s="5" t="s">
        <v>80</v>
      </c>
      <c r="E81" s="6">
        <v>9</v>
      </c>
      <c r="F81" s="31">
        <v>0</v>
      </c>
      <c r="G81" s="32">
        <f t="shared" ref="G81" si="24">E81*(1+F81)</f>
        <v>9</v>
      </c>
      <c r="H81" s="6" t="s">
        <v>27</v>
      </c>
      <c r="I81" s="40">
        <v>0</v>
      </c>
      <c r="J81" s="40">
        <v>0</v>
      </c>
      <c r="K81" s="41">
        <f t="shared" si="9"/>
        <v>0</v>
      </c>
      <c r="L81" s="41">
        <f t="shared" si="10"/>
        <v>0</v>
      </c>
      <c r="M81" s="42">
        <f t="shared" si="11"/>
        <v>0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6">
      <c r="A82" s="2" t="str">
        <f>IF(H82&lt;&gt;"",1+MAX($A$4:A81),"")</f>
        <v/>
      </c>
      <c r="B82" s="106"/>
      <c r="C82" s="28"/>
      <c r="D82" s="37"/>
      <c r="E82" s="35"/>
      <c r="F82" s="34"/>
      <c r="G82" s="35"/>
      <c r="H82" s="36"/>
      <c r="I82" s="40"/>
      <c r="J82" s="40"/>
      <c r="K82" s="41"/>
      <c r="L82" s="41"/>
      <c r="M82" s="42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6">
      <c r="A83" s="2" t="str">
        <f>IF(H83&lt;&gt;"",1+MAX($A$4:A82),"")</f>
        <v/>
      </c>
      <c r="B83" s="106"/>
      <c r="C83" s="28"/>
      <c r="D83" s="29" t="s">
        <v>81</v>
      </c>
      <c r="E83" s="30"/>
      <c r="F83" s="30"/>
      <c r="G83" s="30"/>
      <c r="H83" s="30"/>
      <c r="I83" s="40"/>
      <c r="J83" s="40"/>
      <c r="K83" s="41"/>
      <c r="L83" s="41"/>
      <c r="M83" s="42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6">
      <c r="A84" s="2">
        <f>IF(H84&lt;&gt;"",1+MAX($A$4:A83),"")</f>
        <v>55</v>
      </c>
      <c r="B84" s="106"/>
      <c r="C84" s="28"/>
      <c r="D84" s="5" t="s">
        <v>82</v>
      </c>
      <c r="E84" s="6">
        <v>1948</v>
      </c>
      <c r="F84" s="30"/>
      <c r="G84" s="30"/>
      <c r="H84" s="6" t="s">
        <v>31</v>
      </c>
      <c r="I84" s="40"/>
      <c r="J84" s="40"/>
      <c r="K84" s="41"/>
      <c r="L84" s="41"/>
      <c r="M84" s="42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6">
      <c r="A85" s="2">
        <f>IF(H85&lt;&gt;"",1+MAX($A$4:A84),"")</f>
        <v>56</v>
      </c>
      <c r="B85" s="106"/>
      <c r="C85" s="28"/>
      <c r="D85" s="7" t="s">
        <v>32</v>
      </c>
      <c r="E85" s="6">
        <v>54</v>
      </c>
      <c r="F85" s="31">
        <v>0</v>
      </c>
      <c r="G85" s="32">
        <f t="shared" ref="G85:G86" si="25">E85*(1+F85)</f>
        <v>54</v>
      </c>
      <c r="H85" s="6" t="s">
        <v>27</v>
      </c>
      <c r="I85" s="40">
        <v>0</v>
      </c>
      <c r="J85" s="40">
        <v>0</v>
      </c>
      <c r="K85" s="41">
        <f t="shared" ref="K85:K136" si="26">I85*G85</f>
        <v>0</v>
      </c>
      <c r="L85" s="41">
        <f t="shared" ref="L85:L136" si="27">J85*G85</f>
        <v>0</v>
      </c>
      <c r="M85" s="42">
        <f t="shared" ref="M85:M136" si="28">L85+K85</f>
        <v>0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6">
      <c r="A86" s="2">
        <f>IF(H86&lt;&gt;"",1+MAX($A$4:A85),"")</f>
        <v>57</v>
      </c>
      <c r="B86" s="106"/>
      <c r="C86" s="28"/>
      <c r="D86" s="7" t="s">
        <v>83</v>
      </c>
      <c r="E86" s="6">
        <v>3968</v>
      </c>
      <c r="F86" s="31">
        <v>0</v>
      </c>
      <c r="G86" s="32">
        <f t="shared" si="25"/>
        <v>3968</v>
      </c>
      <c r="H86" s="6" t="s">
        <v>27</v>
      </c>
      <c r="I86" s="40">
        <v>0</v>
      </c>
      <c r="J86" s="40">
        <v>0</v>
      </c>
      <c r="K86" s="41">
        <f t="shared" si="26"/>
        <v>0</v>
      </c>
      <c r="L86" s="41">
        <f t="shared" si="27"/>
        <v>0</v>
      </c>
      <c r="M86" s="42">
        <f t="shared" si="28"/>
        <v>0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6">
      <c r="A87" s="2">
        <f>IF(H87&lt;&gt;"",1+MAX($A$4:A86),"")</f>
        <v>58</v>
      </c>
      <c r="B87" s="106"/>
      <c r="C87" s="28"/>
      <c r="D87" s="7" t="s">
        <v>84</v>
      </c>
      <c r="E87" s="6">
        <v>672</v>
      </c>
      <c r="F87" s="31">
        <v>0</v>
      </c>
      <c r="G87" s="32">
        <f t="shared" ref="G87" si="29">E87*(1+F87)</f>
        <v>672</v>
      </c>
      <c r="H87" s="6" t="s">
        <v>27</v>
      </c>
      <c r="I87" s="40">
        <v>0</v>
      </c>
      <c r="J87" s="40">
        <v>0</v>
      </c>
      <c r="K87" s="41">
        <f t="shared" si="26"/>
        <v>0</v>
      </c>
      <c r="L87" s="41">
        <f t="shared" si="27"/>
        <v>0</v>
      </c>
      <c r="M87" s="42">
        <f t="shared" si="28"/>
        <v>0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6">
      <c r="A88" s="2" t="str">
        <f>IF(H88&lt;&gt;"",1+MAX($A$4:A87),"")</f>
        <v/>
      </c>
      <c r="B88" s="106"/>
      <c r="C88" s="28"/>
      <c r="D88" s="37"/>
      <c r="E88" s="35"/>
      <c r="F88" s="34"/>
      <c r="G88" s="35"/>
      <c r="H88" s="36"/>
      <c r="I88" s="40"/>
      <c r="J88" s="40"/>
      <c r="K88" s="41"/>
      <c r="L88" s="41"/>
      <c r="M88" s="42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6">
      <c r="A89" s="2" t="str">
        <f>IF(H89&lt;&gt;"",1+MAX($A$4:A88),"")</f>
        <v/>
      </c>
      <c r="B89" s="106"/>
      <c r="C89" s="28"/>
      <c r="D89" s="29" t="s">
        <v>85</v>
      </c>
      <c r="E89" s="30"/>
      <c r="F89" s="30"/>
      <c r="G89" s="30"/>
      <c r="H89" s="30"/>
      <c r="I89" s="40"/>
      <c r="J89" s="40"/>
      <c r="K89" s="41"/>
      <c r="L89" s="41"/>
      <c r="M89" s="42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6">
      <c r="A90" s="2">
        <f>IF(H90&lt;&gt;"",1+MAX($A$4:A89),"")</f>
        <v>59</v>
      </c>
      <c r="B90" s="106"/>
      <c r="C90" s="28"/>
      <c r="D90" s="5" t="s">
        <v>86</v>
      </c>
      <c r="E90" s="38">
        <v>327</v>
      </c>
      <c r="F90" s="38"/>
      <c r="G90" s="38"/>
      <c r="H90" s="38" t="s">
        <v>35</v>
      </c>
      <c r="I90" s="40"/>
      <c r="J90" s="40"/>
      <c r="K90" s="41"/>
      <c r="L90" s="41"/>
      <c r="M90" s="42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6">
      <c r="A91" s="2">
        <f>IF(H91&lt;&gt;"",1+MAX($A$4:A90),"")</f>
        <v>60</v>
      </c>
      <c r="B91" s="106"/>
      <c r="C91" s="28"/>
      <c r="D91" s="5" t="s">
        <v>87</v>
      </c>
      <c r="E91" s="6">
        <v>11</v>
      </c>
      <c r="F91" s="31">
        <v>0</v>
      </c>
      <c r="G91" s="32">
        <f t="shared" ref="G91:G97" si="30">E91*(1+F91)</f>
        <v>11</v>
      </c>
      <c r="H91" s="6" t="s">
        <v>27</v>
      </c>
      <c r="I91" s="40">
        <v>0</v>
      </c>
      <c r="J91" s="40">
        <v>0</v>
      </c>
      <c r="K91" s="41">
        <f t="shared" si="26"/>
        <v>0</v>
      </c>
      <c r="L91" s="41">
        <f t="shared" si="27"/>
        <v>0</v>
      </c>
      <c r="M91" s="42">
        <f t="shared" si="28"/>
        <v>0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6">
      <c r="A92" s="2">
        <f>IF(H92&lt;&gt;"",1+MAX($A$4:A91),"")</f>
        <v>61</v>
      </c>
      <c r="B92" s="106"/>
      <c r="C92" s="28"/>
      <c r="D92" s="5" t="s">
        <v>88</v>
      </c>
      <c r="E92" s="6">
        <v>3</v>
      </c>
      <c r="F92" s="31">
        <v>0</v>
      </c>
      <c r="G92" s="32">
        <f t="shared" si="30"/>
        <v>3</v>
      </c>
      <c r="H92" s="6" t="s">
        <v>27</v>
      </c>
      <c r="I92" s="40">
        <v>0</v>
      </c>
      <c r="J92" s="40">
        <v>0</v>
      </c>
      <c r="K92" s="41">
        <f t="shared" si="26"/>
        <v>0</v>
      </c>
      <c r="L92" s="41">
        <f t="shared" si="27"/>
        <v>0</v>
      </c>
      <c r="M92" s="42">
        <f t="shared" si="28"/>
        <v>0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6">
      <c r="A93" s="2">
        <f>IF(H93&lt;&gt;"",1+MAX($A$4:A92),"")</f>
        <v>62</v>
      </c>
      <c r="B93" s="106"/>
      <c r="C93" s="28"/>
      <c r="D93" s="5" t="s">
        <v>89</v>
      </c>
      <c r="E93" s="6">
        <v>2</v>
      </c>
      <c r="F93" s="31">
        <v>0</v>
      </c>
      <c r="G93" s="32">
        <f t="shared" si="30"/>
        <v>2</v>
      </c>
      <c r="H93" s="6" t="s">
        <v>27</v>
      </c>
      <c r="I93" s="40">
        <v>0</v>
      </c>
      <c r="J93" s="40">
        <v>0</v>
      </c>
      <c r="K93" s="41">
        <f t="shared" si="26"/>
        <v>0</v>
      </c>
      <c r="L93" s="41">
        <f t="shared" si="27"/>
        <v>0</v>
      </c>
      <c r="M93" s="42">
        <f t="shared" si="28"/>
        <v>0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6">
      <c r="A94" s="2">
        <f>IF(H94&lt;&gt;"",1+MAX($A$4:A93),"")</f>
        <v>63</v>
      </c>
      <c r="B94" s="106"/>
      <c r="C94" s="28"/>
      <c r="D94" s="5" t="s">
        <v>90</v>
      </c>
      <c r="E94" s="6">
        <v>2</v>
      </c>
      <c r="F94" s="31">
        <v>0</v>
      </c>
      <c r="G94" s="32">
        <f t="shared" si="30"/>
        <v>2</v>
      </c>
      <c r="H94" s="6" t="s">
        <v>27</v>
      </c>
      <c r="I94" s="40">
        <v>0</v>
      </c>
      <c r="J94" s="40">
        <v>0</v>
      </c>
      <c r="K94" s="41">
        <f t="shared" si="26"/>
        <v>0</v>
      </c>
      <c r="L94" s="41">
        <f t="shared" si="27"/>
        <v>0</v>
      </c>
      <c r="M94" s="42">
        <f t="shared" si="28"/>
        <v>0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6">
      <c r="A95" s="2">
        <f>IF(H95&lt;&gt;"",1+MAX($A$4:A94),"")</f>
        <v>64</v>
      </c>
      <c r="B95" s="106"/>
      <c r="C95" s="28"/>
      <c r="D95" s="5" t="s">
        <v>91</v>
      </c>
      <c r="E95" s="6">
        <v>1</v>
      </c>
      <c r="F95" s="31">
        <v>0</v>
      </c>
      <c r="G95" s="32">
        <f t="shared" si="30"/>
        <v>1</v>
      </c>
      <c r="H95" s="6" t="s">
        <v>27</v>
      </c>
      <c r="I95" s="40">
        <v>0</v>
      </c>
      <c r="J95" s="40">
        <v>0</v>
      </c>
      <c r="K95" s="41">
        <f t="shared" si="26"/>
        <v>0</v>
      </c>
      <c r="L95" s="41">
        <f t="shared" si="27"/>
        <v>0</v>
      </c>
      <c r="M95" s="42">
        <f t="shared" si="28"/>
        <v>0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6">
      <c r="A96" s="2">
        <f>IF(H96&lt;&gt;"",1+MAX($A$4:A95),"")</f>
        <v>65</v>
      </c>
      <c r="B96" s="106"/>
      <c r="C96" s="28"/>
      <c r="D96" s="5" t="s">
        <v>92</v>
      </c>
      <c r="E96" s="6">
        <v>1</v>
      </c>
      <c r="F96" s="31">
        <v>0</v>
      </c>
      <c r="G96" s="32">
        <f t="shared" si="30"/>
        <v>1</v>
      </c>
      <c r="H96" s="6" t="s">
        <v>27</v>
      </c>
      <c r="I96" s="40">
        <v>0</v>
      </c>
      <c r="J96" s="40">
        <v>0</v>
      </c>
      <c r="K96" s="41">
        <f t="shared" si="26"/>
        <v>0</v>
      </c>
      <c r="L96" s="41">
        <f t="shared" si="27"/>
        <v>0</v>
      </c>
      <c r="M96" s="42">
        <f t="shared" si="28"/>
        <v>0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6">
      <c r="A97" s="2">
        <f>IF(H97&lt;&gt;"",1+MAX($A$4:A96),"")</f>
        <v>66</v>
      </c>
      <c r="B97" s="106"/>
      <c r="C97" s="28"/>
      <c r="D97" s="5" t="s">
        <v>93</v>
      </c>
      <c r="E97" s="6">
        <v>1</v>
      </c>
      <c r="F97" s="31">
        <v>0</v>
      </c>
      <c r="G97" s="32">
        <f t="shared" si="30"/>
        <v>1</v>
      </c>
      <c r="H97" s="6" t="s">
        <v>27</v>
      </c>
      <c r="I97" s="40">
        <v>0</v>
      </c>
      <c r="J97" s="40">
        <v>0</v>
      </c>
      <c r="K97" s="41">
        <f t="shared" si="26"/>
        <v>0</v>
      </c>
      <c r="L97" s="41">
        <f t="shared" si="27"/>
        <v>0</v>
      </c>
      <c r="M97" s="42">
        <f t="shared" si="28"/>
        <v>0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6">
      <c r="A98" s="2" t="str">
        <f>IF(H98&lt;&gt;"",1+MAX($A$4:A97),"")</f>
        <v/>
      </c>
      <c r="B98" s="106"/>
      <c r="C98" s="28"/>
      <c r="D98" s="37"/>
      <c r="E98" s="35"/>
      <c r="F98" s="34"/>
      <c r="G98" s="35"/>
      <c r="H98" s="36"/>
      <c r="I98" s="40"/>
      <c r="J98" s="40"/>
      <c r="K98" s="41"/>
      <c r="L98" s="41"/>
      <c r="M98" s="42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6">
      <c r="A99" s="2">
        <f>IF(H99&lt;&gt;"",1+MAX($A$4:A98),"")</f>
        <v>67</v>
      </c>
      <c r="B99" s="106"/>
      <c r="C99" s="28"/>
      <c r="D99" s="5" t="s">
        <v>94</v>
      </c>
      <c r="E99" s="38">
        <v>324</v>
      </c>
      <c r="F99" s="38"/>
      <c r="G99" s="38"/>
      <c r="H99" s="38" t="s">
        <v>35</v>
      </c>
      <c r="I99" s="40"/>
      <c r="J99" s="40"/>
      <c r="K99" s="41"/>
      <c r="L99" s="41"/>
      <c r="M99" s="42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6">
      <c r="A100" s="2">
        <f>IF(H100&lt;&gt;"",1+MAX($A$4:A99),"")</f>
        <v>68</v>
      </c>
      <c r="B100" s="106"/>
      <c r="C100" s="28"/>
      <c r="D100" s="5" t="s">
        <v>95</v>
      </c>
      <c r="E100" s="6">
        <v>27</v>
      </c>
      <c r="F100" s="31">
        <v>0</v>
      </c>
      <c r="G100" s="32">
        <f t="shared" ref="G100" si="31">E100*(1+F100)</f>
        <v>27</v>
      </c>
      <c r="H100" s="6" t="s">
        <v>27</v>
      </c>
      <c r="I100" s="40">
        <v>0</v>
      </c>
      <c r="J100" s="40">
        <v>0</v>
      </c>
      <c r="K100" s="41">
        <f t="shared" si="26"/>
        <v>0</v>
      </c>
      <c r="L100" s="41">
        <f t="shared" si="27"/>
        <v>0</v>
      </c>
      <c r="M100" s="42">
        <f t="shared" si="28"/>
        <v>0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6">
      <c r="A101" s="2" t="str">
        <f>IF(H101&lt;&gt;"",1+MAX($A$4:A100),"")</f>
        <v/>
      </c>
      <c r="B101" s="106"/>
      <c r="C101" s="28"/>
      <c r="D101" s="37"/>
      <c r="E101" s="35"/>
      <c r="F101" s="34"/>
      <c r="G101" s="35"/>
      <c r="H101" s="36"/>
      <c r="I101" s="40"/>
      <c r="J101" s="40"/>
      <c r="K101" s="41"/>
      <c r="L101" s="41"/>
      <c r="M101" s="42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6">
      <c r="A102" s="2">
        <f>IF(H102&lt;&gt;"",1+MAX($A$4:A101),"")</f>
        <v>69</v>
      </c>
      <c r="B102" s="106"/>
      <c r="C102" s="28"/>
      <c r="D102" s="5" t="s">
        <v>96</v>
      </c>
      <c r="E102" s="38">
        <v>5522</v>
      </c>
      <c r="F102" s="38"/>
      <c r="G102" s="38"/>
      <c r="H102" s="38" t="s">
        <v>35</v>
      </c>
      <c r="I102" s="40"/>
      <c r="J102" s="40"/>
      <c r="K102" s="41"/>
      <c r="L102" s="41"/>
      <c r="M102" s="42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6">
      <c r="A103" s="2">
        <f>IF(H103&lt;&gt;"",1+MAX($A$4:A102),"")</f>
        <v>70</v>
      </c>
      <c r="B103" s="106"/>
      <c r="C103" s="28"/>
      <c r="D103" s="5" t="s">
        <v>97</v>
      </c>
      <c r="E103" s="6">
        <v>15</v>
      </c>
      <c r="F103" s="31">
        <v>0</v>
      </c>
      <c r="G103" s="32">
        <f t="shared" ref="G103:G122" si="32">E103*(1+F103)</f>
        <v>15</v>
      </c>
      <c r="H103" s="6" t="s">
        <v>27</v>
      </c>
      <c r="I103" s="40">
        <v>0</v>
      </c>
      <c r="J103" s="40">
        <v>0</v>
      </c>
      <c r="K103" s="41">
        <f t="shared" si="26"/>
        <v>0</v>
      </c>
      <c r="L103" s="41">
        <f t="shared" si="27"/>
        <v>0</v>
      </c>
      <c r="M103" s="42">
        <f t="shared" si="28"/>
        <v>0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6">
      <c r="A104" s="2">
        <f>IF(H104&lt;&gt;"",1+MAX($A$4:A103),"")</f>
        <v>71</v>
      </c>
      <c r="B104" s="106"/>
      <c r="C104" s="28"/>
      <c r="D104" s="5" t="s">
        <v>98</v>
      </c>
      <c r="E104" s="6">
        <v>4</v>
      </c>
      <c r="F104" s="31">
        <v>0</v>
      </c>
      <c r="G104" s="32">
        <f t="shared" si="32"/>
        <v>4</v>
      </c>
      <c r="H104" s="6" t="s">
        <v>27</v>
      </c>
      <c r="I104" s="40">
        <v>0</v>
      </c>
      <c r="J104" s="40">
        <v>0</v>
      </c>
      <c r="K104" s="41">
        <f t="shared" si="26"/>
        <v>0</v>
      </c>
      <c r="L104" s="41">
        <f t="shared" si="27"/>
        <v>0</v>
      </c>
      <c r="M104" s="42">
        <f t="shared" si="28"/>
        <v>0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6">
      <c r="A105" s="2">
        <f>IF(H105&lt;&gt;"",1+MAX($A$4:A104),"")</f>
        <v>72</v>
      </c>
      <c r="B105" s="106"/>
      <c r="C105" s="28"/>
      <c r="D105" s="5" t="s">
        <v>99</v>
      </c>
      <c r="E105" s="6">
        <v>15</v>
      </c>
      <c r="F105" s="31">
        <v>0</v>
      </c>
      <c r="G105" s="32">
        <f t="shared" si="32"/>
        <v>15</v>
      </c>
      <c r="H105" s="6" t="s">
        <v>27</v>
      </c>
      <c r="I105" s="40">
        <v>0</v>
      </c>
      <c r="J105" s="40">
        <v>0</v>
      </c>
      <c r="K105" s="41">
        <f t="shared" si="26"/>
        <v>0</v>
      </c>
      <c r="L105" s="41">
        <f t="shared" si="27"/>
        <v>0</v>
      </c>
      <c r="M105" s="42">
        <f t="shared" si="28"/>
        <v>0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6">
      <c r="A106" s="2">
        <f>IF(H106&lt;&gt;"",1+MAX($A$4:A105),"")</f>
        <v>73</v>
      </c>
      <c r="B106" s="106"/>
      <c r="C106" s="28"/>
      <c r="D106" s="5" t="s">
        <v>100</v>
      </c>
      <c r="E106" s="6">
        <v>12</v>
      </c>
      <c r="F106" s="31">
        <v>0</v>
      </c>
      <c r="G106" s="32">
        <f t="shared" si="32"/>
        <v>12</v>
      </c>
      <c r="H106" s="6" t="s">
        <v>27</v>
      </c>
      <c r="I106" s="40">
        <v>0</v>
      </c>
      <c r="J106" s="40">
        <v>0</v>
      </c>
      <c r="K106" s="41">
        <f t="shared" si="26"/>
        <v>0</v>
      </c>
      <c r="L106" s="41">
        <f t="shared" si="27"/>
        <v>0</v>
      </c>
      <c r="M106" s="42">
        <f t="shared" si="28"/>
        <v>0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6">
      <c r="A107" s="2">
        <f>IF(H107&lt;&gt;"",1+MAX($A$4:A106),"")</f>
        <v>74</v>
      </c>
      <c r="B107" s="106"/>
      <c r="C107" s="28"/>
      <c r="D107" s="5" t="s">
        <v>101</v>
      </c>
      <c r="E107" s="6">
        <v>14</v>
      </c>
      <c r="F107" s="31">
        <v>0</v>
      </c>
      <c r="G107" s="32">
        <f t="shared" si="32"/>
        <v>14</v>
      </c>
      <c r="H107" s="6" t="s">
        <v>27</v>
      </c>
      <c r="I107" s="40">
        <v>0</v>
      </c>
      <c r="J107" s="40">
        <v>0</v>
      </c>
      <c r="K107" s="41">
        <f t="shared" si="26"/>
        <v>0</v>
      </c>
      <c r="L107" s="41">
        <f t="shared" si="27"/>
        <v>0</v>
      </c>
      <c r="M107" s="42">
        <f t="shared" si="28"/>
        <v>0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6">
      <c r="A108" s="2">
        <f>IF(H108&lt;&gt;"",1+MAX($A$4:A107),"")</f>
        <v>75</v>
      </c>
      <c r="B108" s="106"/>
      <c r="C108" s="28"/>
      <c r="D108" s="5" t="s">
        <v>102</v>
      </c>
      <c r="E108" s="6">
        <v>4</v>
      </c>
      <c r="F108" s="31">
        <v>0</v>
      </c>
      <c r="G108" s="32">
        <f t="shared" si="32"/>
        <v>4</v>
      </c>
      <c r="H108" s="6" t="s">
        <v>27</v>
      </c>
      <c r="I108" s="40">
        <v>0</v>
      </c>
      <c r="J108" s="40">
        <v>0</v>
      </c>
      <c r="K108" s="41">
        <f t="shared" si="26"/>
        <v>0</v>
      </c>
      <c r="L108" s="41">
        <f t="shared" si="27"/>
        <v>0</v>
      </c>
      <c r="M108" s="42">
        <f t="shared" si="28"/>
        <v>0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6">
      <c r="A109" s="2">
        <f>IF(H109&lt;&gt;"",1+MAX($A$4:A108),"")</f>
        <v>76</v>
      </c>
      <c r="B109" s="106"/>
      <c r="C109" s="28"/>
      <c r="D109" s="5" t="s">
        <v>103</v>
      </c>
      <c r="E109" s="6">
        <v>2</v>
      </c>
      <c r="F109" s="31">
        <v>0</v>
      </c>
      <c r="G109" s="32">
        <f t="shared" si="32"/>
        <v>2</v>
      </c>
      <c r="H109" s="6" t="s">
        <v>27</v>
      </c>
      <c r="I109" s="40">
        <v>0</v>
      </c>
      <c r="J109" s="40">
        <v>0</v>
      </c>
      <c r="K109" s="41">
        <f t="shared" si="26"/>
        <v>0</v>
      </c>
      <c r="L109" s="41">
        <f t="shared" si="27"/>
        <v>0</v>
      </c>
      <c r="M109" s="42">
        <f t="shared" si="28"/>
        <v>0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6">
      <c r="A110" s="2">
        <f>IF(H110&lt;&gt;"",1+MAX($A$4:A109),"")</f>
        <v>77</v>
      </c>
      <c r="B110" s="106"/>
      <c r="C110" s="28"/>
      <c r="D110" s="5" t="s">
        <v>104</v>
      </c>
      <c r="E110" s="6">
        <v>14</v>
      </c>
      <c r="F110" s="31">
        <v>0</v>
      </c>
      <c r="G110" s="32">
        <f t="shared" si="32"/>
        <v>14</v>
      </c>
      <c r="H110" s="6" t="s">
        <v>27</v>
      </c>
      <c r="I110" s="40">
        <v>0</v>
      </c>
      <c r="J110" s="40">
        <v>0</v>
      </c>
      <c r="K110" s="41">
        <f t="shared" si="26"/>
        <v>0</v>
      </c>
      <c r="L110" s="41">
        <f t="shared" si="27"/>
        <v>0</v>
      </c>
      <c r="M110" s="42">
        <f t="shared" si="28"/>
        <v>0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6">
      <c r="A111" s="2">
        <f>IF(H111&lt;&gt;"",1+MAX($A$4:A110),"")</f>
        <v>78</v>
      </c>
      <c r="B111" s="106"/>
      <c r="C111" s="28"/>
      <c r="D111" s="5" t="s">
        <v>105</v>
      </c>
      <c r="E111" s="6">
        <v>28</v>
      </c>
      <c r="F111" s="31">
        <v>0</v>
      </c>
      <c r="G111" s="32">
        <f t="shared" si="32"/>
        <v>28</v>
      </c>
      <c r="H111" s="6" t="s">
        <v>27</v>
      </c>
      <c r="I111" s="40">
        <v>0</v>
      </c>
      <c r="J111" s="40">
        <v>0</v>
      </c>
      <c r="K111" s="41">
        <f t="shared" si="26"/>
        <v>0</v>
      </c>
      <c r="L111" s="41">
        <f t="shared" si="27"/>
        <v>0</v>
      </c>
      <c r="M111" s="42">
        <f t="shared" si="28"/>
        <v>0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6">
      <c r="A112" s="2">
        <f>IF(H112&lt;&gt;"",1+MAX($A$4:A111),"")</f>
        <v>79</v>
      </c>
      <c r="B112" s="106"/>
      <c r="C112" s="28"/>
      <c r="D112" s="5" t="s">
        <v>106</v>
      </c>
      <c r="E112" s="6">
        <v>28</v>
      </c>
      <c r="F112" s="31">
        <v>0</v>
      </c>
      <c r="G112" s="32">
        <f t="shared" si="32"/>
        <v>28</v>
      </c>
      <c r="H112" s="6" t="s">
        <v>27</v>
      </c>
      <c r="I112" s="40">
        <v>0</v>
      </c>
      <c r="J112" s="40">
        <v>0</v>
      </c>
      <c r="K112" s="41">
        <f t="shared" si="26"/>
        <v>0</v>
      </c>
      <c r="L112" s="41">
        <f t="shared" si="27"/>
        <v>0</v>
      </c>
      <c r="M112" s="42">
        <f t="shared" si="28"/>
        <v>0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6">
      <c r="A113" s="2">
        <f>IF(H113&lt;&gt;"",1+MAX($A$4:A112),"")</f>
        <v>80</v>
      </c>
      <c r="B113" s="106"/>
      <c r="C113" s="28"/>
      <c r="D113" s="5" t="s">
        <v>107</v>
      </c>
      <c r="E113" s="6">
        <v>11</v>
      </c>
      <c r="F113" s="31">
        <v>0</v>
      </c>
      <c r="G113" s="32">
        <f t="shared" si="32"/>
        <v>11</v>
      </c>
      <c r="H113" s="6" t="s">
        <v>27</v>
      </c>
      <c r="I113" s="40">
        <v>0</v>
      </c>
      <c r="J113" s="40">
        <v>0</v>
      </c>
      <c r="K113" s="41">
        <f t="shared" si="26"/>
        <v>0</v>
      </c>
      <c r="L113" s="41">
        <f t="shared" si="27"/>
        <v>0</v>
      </c>
      <c r="M113" s="42">
        <f t="shared" si="28"/>
        <v>0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6">
      <c r="A114" s="2">
        <f>IF(H114&lt;&gt;"",1+MAX($A$4:A113),"")</f>
        <v>81</v>
      </c>
      <c r="B114" s="106"/>
      <c r="C114" s="28"/>
      <c r="D114" s="5" t="s">
        <v>108</v>
      </c>
      <c r="E114" s="6">
        <v>10</v>
      </c>
      <c r="F114" s="31">
        <v>0</v>
      </c>
      <c r="G114" s="32">
        <f t="shared" si="32"/>
        <v>10</v>
      </c>
      <c r="H114" s="6" t="s">
        <v>27</v>
      </c>
      <c r="I114" s="40">
        <v>0</v>
      </c>
      <c r="J114" s="40">
        <v>0</v>
      </c>
      <c r="K114" s="41">
        <f t="shared" si="26"/>
        <v>0</v>
      </c>
      <c r="L114" s="41">
        <f t="shared" si="27"/>
        <v>0</v>
      </c>
      <c r="M114" s="42">
        <f t="shared" si="28"/>
        <v>0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6">
      <c r="A115" s="2">
        <f>IF(H115&lt;&gt;"",1+MAX($A$4:A114),"")</f>
        <v>82</v>
      </c>
      <c r="B115" s="106"/>
      <c r="C115" s="28"/>
      <c r="D115" s="5" t="s">
        <v>109</v>
      </c>
      <c r="E115" s="6">
        <v>28</v>
      </c>
      <c r="F115" s="31">
        <v>0</v>
      </c>
      <c r="G115" s="32">
        <f t="shared" si="32"/>
        <v>28</v>
      </c>
      <c r="H115" s="6" t="s">
        <v>27</v>
      </c>
      <c r="I115" s="40">
        <v>0</v>
      </c>
      <c r="J115" s="40">
        <v>0</v>
      </c>
      <c r="K115" s="41">
        <f t="shared" si="26"/>
        <v>0</v>
      </c>
      <c r="L115" s="41">
        <f t="shared" si="27"/>
        <v>0</v>
      </c>
      <c r="M115" s="42">
        <f t="shared" si="28"/>
        <v>0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6">
      <c r="A116" s="2">
        <f>IF(H116&lt;&gt;"",1+MAX($A$4:A115),"")</f>
        <v>83</v>
      </c>
      <c r="B116" s="106"/>
      <c r="C116" s="28"/>
      <c r="D116" s="5" t="s">
        <v>110</v>
      </c>
      <c r="E116" s="6">
        <v>5</v>
      </c>
      <c r="F116" s="31">
        <v>0</v>
      </c>
      <c r="G116" s="32">
        <f t="shared" si="32"/>
        <v>5</v>
      </c>
      <c r="H116" s="6" t="s">
        <v>27</v>
      </c>
      <c r="I116" s="40">
        <v>0</v>
      </c>
      <c r="J116" s="40">
        <v>0</v>
      </c>
      <c r="K116" s="41">
        <f t="shared" si="26"/>
        <v>0</v>
      </c>
      <c r="L116" s="41">
        <f t="shared" si="27"/>
        <v>0</v>
      </c>
      <c r="M116" s="42">
        <f t="shared" si="28"/>
        <v>0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6">
      <c r="A117" s="2">
        <f>IF(H117&lt;&gt;"",1+MAX($A$4:A116),"")</f>
        <v>84</v>
      </c>
      <c r="B117" s="106"/>
      <c r="C117" s="28"/>
      <c r="D117" s="5" t="s">
        <v>111</v>
      </c>
      <c r="E117" s="6">
        <v>7</v>
      </c>
      <c r="F117" s="31">
        <v>0</v>
      </c>
      <c r="G117" s="32">
        <f t="shared" si="32"/>
        <v>7</v>
      </c>
      <c r="H117" s="6" t="s">
        <v>27</v>
      </c>
      <c r="I117" s="40">
        <v>0</v>
      </c>
      <c r="J117" s="40">
        <v>0</v>
      </c>
      <c r="K117" s="41">
        <f t="shared" si="26"/>
        <v>0</v>
      </c>
      <c r="L117" s="41">
        <f t="shared" si="27"/>
        <v>0</v>
      </c>
      <c r="M117" s="42">
        <f t="shared" si="28"/>
        <v>0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6">
      <c r="A118" s="2">
        <f>IF(H118&lt;&gt;"",1+MAX($A$4:A117),"")</f>
        <v>85</v>
      </c>
      <c r="B118" s="106"/>
      <c r="C118" s="28"/>
      <c r="D118" s="5" t="s">
        <v>112</v>
      </c>
      <c r="E118" s="6">
        <v>4</v>
      </c>
      <c r="F118" s="31">
        <v>0</v>
      </c>
      <c r="G118" s="32">
        <f t="shared" si="32"/>
        <v>4</v>
      </c>
      <c r="H118" s="6" t="s">
        <v>27</v>
      </c>
      <c r="I118" s="40">
        <v>0</v>
      </c>
      <c r="J118" s="40">
        <v>0</v>
      </c>
      <c r="K118" s="41">
        <f t="shared" si="26"/>
        <v>0</v>
      </c>
      <c r="L118" s="41">
        <f t="shared" si="27"/>
        <v>0</v>
      </c>
      <c r="M118" s="42">
        <f t="shared" si="28"/>
        <v>0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6">
      <c r="A119" s="2">
        <f>IF(H119&lt;&gt;"",1+MAX($A$4:A118),"")</f>
        <v>86</v>
      </c>
      <c r="B119" s="106"/>
      <c r="C119" s="28"/>
      <c r="D119" s="5" t="s">
        <v>113</v>
      </c>
      <c r="E119" s="6">
        <v>10</v>
      </c>
      <c r="F119" s="31">
        <v>0</v>
      </c>
      <c r="G119" s="32">
        <f t="shared" si="32"/>
        <v>10</v>
      </c>
      <c r="H119" s="6" t="s">
        <v>27</v>
      </c>
      <c r="I119" s="40">
        <v>0</v>
      </c>
      <c r="J119" s="40">
        <v>0</v>
      </c>
      <c r="K119" s="41">
        <f t="shared" si="26"/>
        <v>0</v>
      </c>
      <c r="L119" s="41">
        <f t="shared" si="27"/>
        <v>0</v>
      </c>
      <c r="M119" s="42">
        <f t="shared" si="28"/>
        <v>0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6">
      <c r="A120" s="2">
        <f>IF(H120&lt;&gt;"",1+MAX($A$4:A119),"")</f>
        <v>87</v>
      </c>
      <c r="B120" s="106"/>
      <c r="C120" s="28"/>
      <c r="D120" s="5" t="s">
        <v>114</v>
      </c>
      <c r="E120" s="6">
        <v>17</v>
      </c>
      <c r="F120" s="31">
        <v>0</v>
      </c>
      <c r="G120" s="32">
        <f t="shared" si="32"/>
        <v>17</v>
      </c>
      <c r="H120" s="6" t="s">
        <v>27</v>
      </c>
      <c r="I120" s="40">
        <v>0</v>
      </c>
      <c r="J120" s="40">
        <v>0</v>
      </c>
      <c r="K120" s="41">
        <f t="shared" si="26"/>
        <v>0</v>
      </c>
      <c r="L120" s="41">
        <f t="shared" si="27"/>
        <v>0</v>
      </c>
      <c r="M120" s="42">
        <f t="shared" si="28"/>
        <v>0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6">
      <c r="A121" s="2">
        <f>IF(H121&lt;&gt;"",1+MAX($A$4:A120),"")</f>
        <v>88</v>
      </c>
      <c r="B121" s="106"/>
      <c r="C121" s="28"/>
      <c r="D121" s="5" t="s">
        <v>115</v>
      </c>
      <c r="E121" s="6">
        <v>17</v>
      </c>
      <c r="F121" s="31">
        <v>0</v>
      </c>
      <c r="G121" s="32">
        <f t="shared" si="32"/>
        <v>17</v>
      </c>
      <c r="H121" s="6" t="s">
        <v>27</v>
      </c>
      <c r="I121" s="40">
        <v>0</v>
      </c>
      <c r="J121" s="40">
        <v>0</v>
      </c>
      <c r="K121" s="41">
        <f t="shared" si="26"/>
        <v>0</v>
      </c>
      <c r="L121" s="41">
        <f t="shared" si="27"/>
        <v>0</v>
      </c>
      <c r="M121" s="42">
        <f t="shared" si="28"/>
        <v>0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6">
      <c r="A122" s="2">
        <f>IF(H122&lt;&gt;"",1+MAX($A$4:A121),"")</f>
        <v>89</v>
      </c>
      <c r="B122" s="106"/>
      <c r="C122" s="28"/>
      <c r="D122" s="5" t="s">
        <v>116</v>
      </c>
      <c r="E122" s="6">
        <v>16</v>
      </c>
      <c r="F122" s="31">
        <v>0</v>
      </c>
      <c r="G122" s="32">
        <f t="shared" si="32"/>
        <v>16</v>
      </c>
      <c r="H122" s="6" t="s">
        <v>27</v>
      </c>
      <c r="I122" s="40">
        <v>0</v>
      </c>
      <c r="J122" s="40">
        <v>0</v>
      </c>
      <c r="K122" s="41">
        <f t="shared" si="26"/>
        <v>0</v>
      </c>
      <c r="L122" s="41">
        <f t="shared" si="27"/>
        <v>0</v>
      </c>
      <c r="M122" s="42">
        <f t="shared" si="28"/>
        <v>0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6">
      <c r="A123" s="2" t="str">
        <f>IF(H123&lt;&gt;"",1+MAX($A$4:A122),"")</f>
        <v/>
      </c>
      <c r="B123" s="106"/>
      <c r="C123" s="28"/>
      <c r="D123" s="37"/>
      <c r="E123" s="35"/>
      <c r="F123" s="34"/>
      <c r="G123" s="35"/>
      <c r="H123" s="36"/>
      <c r="I123" s="40"/>
      <c r="J123" s="40"/>
      <c r="K123" s="41"/>
      <c r="L123" s="41"/>
      <c r="M123" s="42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6">
      <c r="A124" s="2">
        <f>IF(H124&lt;&gt;"",1+MAX($A$4:A123),"")</f>
        <v>90</v>
      </c>
      <c r="B124" s="106"/>
      <c r="C124" s="28"/>
      <c r="D124" s="5" t="s">
        <v>117</v>
      </c>
      <c r="E124" s="38">
        <v>854</v>
      </c>
      <c r="F124" s="38"/>
      <c r="G124" s="38"/>
      <c r="H124" s="38" t="s">
        <v>35</v>
      </c>
      <c r="I124" s="40"/>
      <c r="J124" s="40"/>
      <c r="K124" s="41"/>
      <c r="L124" s="41"/>
      <c r="M124" s="42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6">
      <c r="A125" s="2">
        <f>IF(H125&lt;&gt;"",1+MAX($A$4:A124),"")</f>
        <v>91</v>
      </c>
      <c r="B125" s="106"/>
      <c r="C125" s="28"/>
      <c r="D125" s="5" t="s">
        <v>118</v>
      </c>
      <c r="E125" s="6">
        <v>33</v>
      </c>
      <c r="F125" s="31">
        <v>0</v>
      </c>
      <c r="G125" s="32">
        <f t="shared" ref="G125:G127" si="33">E125*(1+F125)</f>
        <v>33</v>
      </c>
      <c r="H125" s="6" t="s">
        <v>27</v>
      </c>
      <c r="I125" s="40">
        <v>0</v>
      </c>
      <c r="J125" s="40">
        <v>0</v>
      </c>
      <c r="K125" s="41">
        <f t="shared" si="26"/>
        <v>0</v>
      </c>
      <c r="L125" s="41">
        <f t="shared" si="27"/>
        <v>0</v>
      </c>
      <c r="M125" s="42">
        <f t="shared" si="28"/>
        <v>0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6">
      <c r="A126" s="2">
        <f>IF(H126&lt;&gt;"",1+MAX($A$4:A125),"")</f>
        <v>92</v>
      </c>
      <c r="B126" s="106"/>
      <c r="C126" s="28"/>
      <c r="D126" s="5" t="s">
        <v>119</v>
      </c>
      <c r="E126" s="6">
        <v>2</v>
      </c>
      <c r="F126" s="31">
        <v>0</v>
      </c>
      <c r="G126" s="32">
        <f t="shared" si="33"/>
        <v>2</v>
      </c>
      <c r="H126" s="6" t="s">
        <v>27</v>
      </c>
      <c r="I126" s="40">
        <v>0</v>
      </c>
      <c r="J126" s="40">
        <v>0</v>
      </c>
      <c r="K126" s="41">
        <f t="shared" si="26"/>
        <v>0</v>
      </c>
      <c r="L126" s="41">
        <f t="shared" si="27"/>
        <v>0</v>
      </c>
      <c r="M126" s="42">
        <f t="shared" si="28"/>
        <v>0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6">
      <c r="A127" s="2">
        <f>IF(H127&lt;&gt;"",1+MAX($A$4:A126),"")</f>
        <v>93</v>
      </c>
      <c r="B127" s="106"/>
      <c r="C127" s="28"/>
      <c r="D127" s="5" t="s">
        <v>120</v>
      </c>
      <c r="E127" s="6">
        <v>64</v>
      </c>
      <c r="F127" s="31">
        <v>0</v>
      </c>
      <c r="G127" s="32">
        <f t="shared" si="33"/>
        <v>64</v>
      </c>
      <c r="H127" s="6" t="s">
        <v>27</v>
      </c>
      <c r="I127" s="40">
        <v>0</v>
      </c>
      <c r="J127" s="40">
        <v>0</v>
      </c>
      <c r="K127" s="41">
        <f t="shared" si="26"/>
        <v>0</v>
      </c>
      <c r="L127" s="41">
        <f t="shared" si="27"/>
        <v>0</v>
      </c>
      <c r="M127" s="42">
        <f t="shared" si="28"/>
        <v>0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6">
      <c r="A128" s="2" t="str">
        <f>IF(H128&lt;&gt;"",1+MAX($A$4:A127),"")</f>
        <v/>
      </c>
      <c r="B128" s="106"/>
      <c r="C128" s="28"/>
      <c r="D128" s="37"/>
      <c r="E128" s="35"/>
      <c r="F128" s="34"/>
      <c r="G128" s="35"/>
      <c r="H128" s="36"/>
      <c r="I128" s="40"/>
      <c r="J128" s="40"/>
      <c r="K128" s="41"/>
      <c r="L128" s="41"/>
      <c r="M128" s="42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6">
      <c r="A129" s="2">
        <f>IF(H129&lt;&gt;"",1+MAX($A$4:A128),"")</f>
        <v>94</v>
      </c>
      <c r="B129" s="106"/>
      <c r="C129" s="28"/>
      <c r="D129" s="5" t="s">
        <v>121</v>
      </c>
      <c r="E129" s="38">
        <v>4628</v>
      </c>
      <c r="F129" s="38"/>
      <c r="G129" s="38"/>
      <c r="H129" s="38" t="s">
        <v>35</v>
      </c>
      <c r="I129" s="40"/>
      <c r="J129" s="40"/>
      <c r="K129" s="41"/>
      <c r="L129" s="41"/>
      <c r="M129" s="42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6">
      <c r="A130" s="2">
        <f>IF(H130&lt;&gt;"",1+MAX($A$4:A129),"")</f>
        <v>95</v>
      </c>
      <c r="B130" s="106"/>
      <c r="C130" s="28"/>
      <c r="D130" s="5" t="s">
        <v>122</v>
      </c>
      <c r="E130" s="6">
        <v>161</v>
      </c>
      <c r="F130" s="31">
        <v>0</v>
      </c>
      <c r="G130" s="32">
        <f t="shared" ref="G130:G139" si="34">E130*(1+F130)</f>
        <v>161</v>
      </c>
      <c r="H130" s="6" t="s">
        <v>27</v>
      </c>
      <c r="I130" s="40">
        <v>0</v>
      </c>
      <c r="J130" s="40">
        <v>0</v>
      </c>
      <c r="K130" s="41">
        <f t="shared" si="26"/>
        <v>0</v>
      </c>
      <c r="L130" s="41">
        <f t="shared" si="27"/>
        <v>0</v>
      </c>
      <c r="M130" s="42">
        <f t="shared" si="28"/>
        <v>0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6">
      <c r="A131" s="2">
        <f>IF(H131&lt;&gt;"",1+MAX($A$4:A130),"")</f>
        <v>96</v>
      </c>
      <c r="B131" s="106"/>
      <c r="C131" s="28"/>
      <c r="D131" s="5" t="s">
        <v>123</v>
      </c>
      <c r="E131" s="6">
        <v>2</v>
      </c>
      <c r="F131" s="31">
        <v>0</v>
      </c>
      <c r="G131" s="32">
        <f t="shared" si="34"/>
        <v>2</v>
      </c>
      <c r="H131" s="6" t="s">
        <v>27</v>
      </c>
      <c r="I131" s="40">
        <v>0</v>
      </c>
      <c r="J131" s="40">
        <v>0</v>
      </c>
      <c r="K131" s="41">
        <f t="shared" si="26"/>
        <v>0</v>
      </c>
      <c r="L131" s="41">
        <f t="shared" si="27"/>
        <v>0</v>
      </c>
      <c r="M131" s="42">
        <f t="shared" si="28"/>
        <v>0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6">
      <c r="A132" s="2">
        <f>IF(H132&lt;&gt;"",1+MAX($A$4:A131),"")</f>
        <v>97</v>
      </c>
      <c r="B132" s="106"/>
      <c r="C132" s="28"/>
      <c r="D132" s="5" t="s">
        <v>124</v>
      </c>
      <c r="E132" s="6">
        <v>7</v>
      </c>
      <c r="F132" s="31">
        <v>0</v>
      </c>
      <c r="G132" s="32">
        <f t="shared" si="34"/>
        <v>7</v>
      </c>
      <c r="H132" s="6" t="s">
        <v>27</v>
      </c>
      <c r="I132" s="40">
        <v>0</v>
      </c>
      <c r="J132" s="40">
        <v>0</v>
      </c>
      <c r="K132" s="41">
        <f t="shared" si="26"/>
        <v>0</v>
      </c>
      <c r="L132" s="41">
        <f t="shared" si="27"/>
        <v>0</v>
      </c>
      <c r="M132" s="42">
        <f t="shared" si="28"/>
        <v>0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6">
      <c r="A133" s="2">
        <f>IF(H133&lt;&gt;"",1+MAX($A$4:A132),"")</f>
        <v>98</v>
      </c>
      <c r="B133" s="106"/>
      <c r="C133" s="28"/>
      <c r="D133" s="5" t="s">
        <v>125</v>
      </c>
      <c r="E133" s="6">
        <v>63</v>
      </c>
      <c r="F133" s="31">
        <v>0</v>
      </c>
      <c r="G133" s="32">
        <f t="shared" si="34"/>
        <v>63</v>
      </c>
      <c r="H133" s="6" t="s">
        <v>27</v>
      </c>
      <c r="I133" s="40">
        <v>0</v>
      </c>
      <c r="J133" s="40">
        <v>0</v>
      </c>
      <c r="K133" s="41">
        <f t="shared" si="26"/>
        <v>0</v>
      </c>
      <c r="L133" s="41">
        <f t="shared" si="27"/>
        <v>0</v>
      </c>
      <c r="M133" s="42">
        <f t="shared" si="28"/>
        <v>0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6">
      <c r="A134" s="2">
        <f>IF(H134&lt;&gt;"",1+MAX($A$4:A133),"")</f>
        <v>99</v>
      </c>
      <c r="B134" s="106"/>
      <c r="C134" s="28"/>
      <c r="D134" s="5" t="s">
        <v>126</v>
      </c>
      <c r="E134" s="6">
        <v>3</v>
      </c>
      <c r="F134" s="31">
        <v>0</v>
      </c>
      <c r="G134" s="32">
        <f t="shared" si="34"/>
        <v>3</v>
      </c>
      <c r="H134" s="6" t="s">
        <v>27</v>
      </c>
      <c r="I134" s="40">
        <v>0</v>
      </c>
      <c r="J134" s="40">
        <v>0</v>
      </c>
      <c r="K134" s="41">
        <f t="shared" si="26"/>
        <v>0</v>
      </c>
      <c r="L134" s="41">
        <f t="shared" si="27"/>
        <v>0</v>
      </c>
      <c r="M134" s="42">
        <f t="shared" si="28"/>
        <v>0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6">
      <c r="A135" s="2">
        <f>IF(H135&lt;&gt;"",1+MAX($A$4:A134),"")</f>
        <v>100</v>
      </c>
      <c r="B135" s="106"/>
      <c r="C135" s="28"/>
      <c r="D135" s="5" t="s">
        <v>127</v>
      </c>
      <c r="E135" s="6">
        <v>3</v>
      </c>
      <c r="F135" s="31">
        <v>0</v>
      </c>
      <c r="G135" s="32">
        <f t="shared" si="34"/>
        <v>3</v>
      </c>
      <c r="H135" s="6" t="s">
        <v>27</v>
      </c>
      <c r="I135" s="40">
        <v>0</v>
      </c>
      <c r="J135" s="40">
        <v>0</v>
      </c>
      <c r="K135" s="41">
        <f t="shared" si="26"/>
        <v>0</v>
      </c>
      <c r="L135" s="41">
        <f t="shared" si="27"/>
        <v>0</v>
      </c>
      <c r="M135" s="42">
        <f t="shared" si="28"/>
        <v>0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6">
      <c r="A136" s="2">
        <f>IF(H136&lt;&gt;"",1+MAX($A$4:A135),"")</f>
        <v>101</v>
      </c>
      <c r="B136" s="106"/>
      <c r="C136" s="28"/>
      <c r="D136" s="5" t="s">
        <v>128</v>
      </c>
      <c r="E136" s="6">
        <v>3</v>
      </c>
      <c r="F136" s="31">
        <v>0</v>
      </c>
      <c r="G136" s="32">
        <f t="shared" si="34"/>
        <v>3</v>
      </c>
      <c r="H136" s="6" t="s">
        <v>27</v>
      </c>
      <c r="I136" s="40">
        <v>0</v>
      </c>
      <c r="J136" s="40">
        <v>0</v>
      </c>
      <c r="K136" s="41">
        <f t="shared" si="26"/>
        <v>0</v>
      </c>
      <c r="L136" s="41">
        <f t="shared" si="27"/>
        <v>0</v>
      </c>
      <c r="M136" s="42">
        <f t="shared" si="28"/>
        <v>0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6">
      <c r="A137" s="2">
        <f>IF(H137&lt;&gt;"",1+MAX($A$4:A136),"")</f>
        <v>102</v>
      </c>
      <c r="B137" s="106"/>
      <c r="C137" s="28"/>
      <c r="D137" s="5" t="s">
        <v>129</v>
      </c>
      <c r="E137" s="6">
        <v>35</v>
      </c>
      <c r="F137" s="31">
        <v>0</v>
      </c>
      <c r="G137" s="32">
        <f t="shared" si="34"/>
        <v>35</v>
      </c>
      <c r="H137" s="6" t="s">
        <v>27</v>
      </c>
      <c r="I137" s="40">
        <v>0</v>
      </c>
      <c r="J137" s="40">
        <v>0</v>
      </c>
      <c r="K137" s="41">
        <f t="shared" ref="K137:K139" si="35">I137*G137</f>
        <v>0</v>
      </c>
      <c r="L137" s="41">
        <f t="shared" ref="L137:L139" si="36">J137*G137</f>
        <v>0</v>
      </c>
      <c r="M137" s="42">
        <f t="shared" ref="M137:M139" si="37">L137+K137</f>
        <v>0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6">
      <c r="A138" s="2">
        <f>IF(H138&lt;&gt;"",1+MAX($A$4:A137),"")</f>
        <v>103</v>
      </c>
      <c r="B138" s="106"/>
      <c r="C138" s="28"/>
      <c r="D138" s="5" t="s">
        <v>130</v>
      </c>
      <c r="E138" s="6">
        <v>17</v>
      </c>
      <c r="F138" s="31">
        <v>0</v>
      </c>
      <c r="G138" s="32">
        <f t="shared" si="34"/>
        <v>17</v>
      </c>
      <c r="H138" s="6" t="s">
        <v>27</v>
      </c>
      <c r="I138" s="40">
        <v>0</v>
      </c>
      <c r="J138" s="40">
        <v>0</v>
      </c>
      <c r="K138" s="41">
        <f t="shared" si="35"/>
        <v>0</v>
      </c>
      <c r="L138" s="41">
        <f t="shared" si="36"/>
        <v>0</v>
      </c>
      <c r="M138" s="42">
        <f t="shared" si="37"/>
        <v>0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6">
      <c r="A139" s="2">
        <f>IF(H139&lt;&gt;"",1+MAX($A$4:A138),"")</f>
        <v>104</v>
      </c>
      <c r="B139" s="106"/>
      <c r="C139" s="28"/>
      <c r="D139" s="5" t="s">
        <v>131</v>
      </c>
      <c r="E139" s="6">
        <v>5</v>
      </c>
      <c r="F139" s="31">
        <v>0</v>
      </c>
      <c r="G139" s="32">
        <f t="shared" si="34"/>
        <v>5</v>
      </c>
      <c r="H139" s="6" t="s">
        <v>27</v>
      </c>
      <c r="I139" s="40">
        <v>0</v>
      </c>
      <c r="J139" s="40">
        <v>0</v>
      </c>
      <c r="K139" s="41">
        <f t="shared" si="35"/>
        <v>0</v>
      </c>
      <c r="L139" s="41">
        <f t="shared" si="36"/>
        <v>0</v>
      </c>
      <c r="M139" s="42">
        <f t="shared" si="37"/>
        <v>0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4">
      <c r="A140" s="2" t="str">
        <f>IF(H140&lt;&gt;"",1+MAX($A$4:A139),"")</f>
        <v/>
      </c>
      <c r="B140" s="46"/>
      <c r="C140" s="47"/>
      <c r="D140" s="48"/>
      <c r="E140" s="49"/>
      <c r="F140" s="19"/>
      <c r="G140" s="20"/>
      <c r="H140" s="49"/>
      <c r="I140" s="40"/>
      <c r="J140" s="40"/>
      <c r="K140" s="41"/>
      <c r="L140" s="41"/>
      <c r="M140" s="89"/>
      <c r="N140" s="1"/>
      <c r="O140" s="1"/>
      <c r="P140" s="1"/>
      <c r="Q140" s="1"/>
      <c r="R140" s="1"/>
    </row>
    <row r="141" spans="1:32" ht="14.55" customHeight="1">
      <c r="A141" s="2" t="str">
        <f>IF(H141&lt;&gt;"",1+MAX($A$4:A140),"")</f>
        <v/>
      </c>
      <c r="B141" s="15"/>
      <c r="C141" s="50"/>
      <c r="D141" s="51" t="s">
        <v>132</v>
      </c>
      <c r="E141" s="52"/>
      <c r="F141" s="52"/>
      <c r="G141" s="53"/>
      <c r="H141" s="52"/>
      <c r="I141" s="90" t="s">
        <v>23</v>
      </c>
      <c r="J141" s="90" t="s">
        <v>23</v>
      </c>
      <c r="K141" s="90"/>
      <c r="L141" s="90"/>
      <c r="M141" s="91">
        <f>SUM(M18:M140)</f>
        <v>0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>
      <c r="A142" s="54"/>
      <c r="B142" s="15"/>
      <c r="C142" s="55"/>
      <c r="D142" s="56"/>
      <c r="E142" s="57"/>
      <c r="F142" s="57"/>
      <c r="G142" s="58"/>
      <c r="H142" s="57"/>
      <c r="I142" s="92"/>
      <c r="J142" s="92"/>
      <c r="K142" s="92"/>
      <c r="L142" s="92"/>
      <c r="M142" s="93"/>
      <c r="O142" s="43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</row>
    <row r="143" spans="1:32" ht="15.75" customHeight="1">
      <c r="A143" s="59"/>
      <c r="B143" s="60"/>
      <c r="C143" s="61"/>
      <c r="D143" s="62" t="s">
        <v>133</v>
      </c>
      <c r="E143" s="63"/>
      <c r="F143" s="63"/>
      <c r="G143" s="64"/>
      <c r="H143" s="63"/>
      <c r="I143" s="94"/>
      <c r="J143" s="94"/>
      <c r="K143" s="94"/>
      <c r="L143" s="94"/>
      <c r="M143" s="95">
        <f>SUM(M10:M141)/2</f>
        <v>0</v>
      </c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</row>
    <row r="144" spans="1:32" ht="15.75" customHeight="1">
      <c r="A144" s="65"/>
      <c r="B144" s="66"/>
      <c r="C144" s="67"/>
      <c r="D144" s="68" t="s">
        <v>134</v>
      </c>
      <c r="E144" s="69"/>
      <c r="F144" s="70"/>
      <c r="G144" s="69"/>
      <c r="H144" s="70"/>
      <c r="I144" s="96">
        <v>0.05</v>
      </c>
      <c r="J144" s="96"/>
      <c r="K144" s="96"/>
      <c r="L144" s="96"/>
      <c r="M144" s="97">
        <f>M143*I144</f>
        <v>0</v>
      </c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  <c r="AC144" s="98"/>
      <c r="AD144" s="98"/>
      <c r="AE144" s="98"/>
      <c r="AF144" s="98"/>
    </row>
    <row r="145" spans="1:32" ht="15.75" customHeight="1">
      <c r="A145" s="71"/>
      <c r="B145" s="72"/>
      <c r="C145" s="73"/>
      <c r="D145" s="74" t="s">
        <v>135</v>
      </c>
      <c r="E145" s="75"/>
      <c r="F145" s="76"/>
      <c r="G145" s="75"/>
      <c r="H145" s="76"/>
      <c r="I145" s="99">
        <v>0.1</v>
      </c>
      <c r="J145" s="99"/>
      <c r="K145" s="99"/>
      <c r="L145" s="99"/>
      <c r="M145" s="100">
        <f>M143*I145</f>
        <v>0</v>
      </c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98"/>
      <c r="AE145" s="98"/>
      <c r="AF145" s="98"/>
    </row>
    <row r="146" spans="1:32" ht="15.75" customHeight="1">
      <c r="A146" s="77"/>
      <c r="B146" s="78"/>
      <c r="C146" s="79"/>
      <c r="D146" s="80" t="s">
        <v>136</v>
      </c>
      <c r="E146" s="81"/>
      <c r="F146" s="82"/>
      <c r="G146" s="81"/>
      <c r="H146" s="82"/>
      <c r="I146" s="101">
        <v>8.5000000000000006E-2</v>
      </c>
      <c r="J146" s="101"/>
      <c r="K146" s="101"/>
      <c r="L146" s="101"/>
      <c r="M146" s="102">
        <f>M143*I146</f>
        <v>0</v>
      </c>
      <c r="N146" s="98"/>
      <c r="O146" s="98"/>
      <c r="P146" s="98"/>
      <c r="Q146" s="98"/>
      <c r="R146" s="98"/>
    </row>
    <row r="147" spans="1:32" ht="15.75" customHeight="1">
      <c r="A147" s="77"/>
      <c r="B147" s="78"/>
      <c r="C147" s="79"/>
      <c r="D147" s="80" t="s">
        <v>137</v>
      </c>
      <c r="E147" s="81"/>
      <c r="F147" s="82"/>
      <c r="G147" s="81"/>
      <c r="H147" s="82"/>
      <c r="I147" s="103">
        <v>1.4999999999999999E-2</v>
      </c>
      <c r="J147" s="103"/>
      <c r="K147" s="103"/>
      <c r="L147" s="103"/>
      <c r="M147" s="102">
        <f>M143*I147</f>
        <v>0</v>
      </c>
      <c r="N147" s="98"/>
      <c r="O147" s="98"/>
      <c r="P147" s="98"/>
      <c r="Q147" s="98"/>
      <c r="R147" s="98"/>
    </row>
    <row r="148" spans="1:32" ht="15.75" customHeight="1">
      <c r="A148" s="83"/>
      <c r="B148" s="84"/>
      <c r="C148" s="85"/>
      <c r="D148" s="86" t="s">
        <v>138</v>
      </c>
      <c r="E148" s="87"/>
      <c r="F148" s="87"/>
      <c r="G148" s="88"/>
      <c r="H148" s="87"/>
      <c r="I148" s="104"/>
      <c r="J148" s="104"/>
      <c r="K148" s="104"/>
      <c r="L148" s="104"/>
      <c r="M148" s="105">
        <f>SUM(M143:M147)</f>
        <v>0</v>
      </c>
    </row>
    <row r="149" spans="1:32" ht="15.75" customHeight="1"/>
    <row r="150" spans="1:32" ht="15.75" customHeight="1"/>
    <row r="151" spans="1:32" ht="15.75" customHeight="1"/>
    <row r="152" spans="1:32" ht="15.75" customHeight="1"/>
    <row r="153" spans="1:32" ht="15.75" customHeight="1"/>
    <row r="154" spans="1:32" ht="15.75" customHeight="1"/>
    <row r="155" spans="1:32" ht="15.75" customHeight="1"/>
    <row r="156" spans="1:32" ht="15.75" customHeight="1"/>
    <row r="157" spans="1:32" ht="15.75" customHeight="1"/>
    <row r="158" spans="1:32" ht="15.75" customHeight="1"/>
    <row r="159" spans="1:32" ht="15.75" customHeight="1"/>
    <row r="160" spans="1:32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</sheetData>
  <mergeCells count="4">
    <mergeCell ref="B18:B139"/>
    <mergeCell ref="A6:M7"/>
    <mergeCell ref="G1:M5"/>
    <mergeCell ref="A1:F5"/>
  </mergeCells>
  <pageMargins left="0.7" right="0.7" top="0.75" bottom="0.75" header="0" footer="0"/>
  <pageSetup scale="3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82"/>
  <sheetViews>
    <sheetView zoomScale="70" zoomScaleNormal="70" workbookViewId="0">
      <selection activeCell="K18" sqref="K18"/>
    </sheetView>
  </sheetViews>
  <sheetFormatPr defaultColWidth="14.44140625" defaultRowHeight="15" customHeight="1"/>
  <cols>
    <col min="1" max="1" width="4.6640625" customWidth="1"/>
    <col min="2" max="2" width="63.5546875" customWidth="1"/>
    <col min="3" max="3" width="12.77734375" customWidth="1"/>
    <col min="4" max="4" width="10.21875" customWidth="1"/>
    <col min="5" max="23" width="8.6640625" customWidth="1"/>
  </cols>
  <sheetData>
    <row r="1" spans="1:23" ht="15.6" customHeight="1">
      <c r="A1" s="128" t="s">
        <v>139</v>
      </c>
      <c r="B1" s="129"/>
      <c r="C1" s="129"/>
      <c r="D1" s="13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6">
      <c r="A2" s="2">
        <f>IF(D2&lt;&gt;"",1+MAX($A$1:A1),"")</f>
        <v>1</v>
      </c>
      <c r="B2" s="3" t="s">
        <v>26</v>
      </c>
      <c r="C2" s="4">
        <v>336</v>
      </c>
      <c r="D2" s="4" t="s">
        <v>27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6">
      <c r="A3" s="2">
        <f>IF(D3&lt;&gt;"",1+MAX($A$1:A2),"")</f>
        <v>2</v>
      </c>
      <c r="B3" s="5" t="s">
        <v>28</v>
      </c>
      <c r="C3" s="6">
        <v>340</v>
      </c>
      <c r="D3" s="6" t="s">
        <v>27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6">
      <c r="A4" s="2">
        <f>IF(D4&lt;&gt;"",1+MAX($A$1:A3),"")</f>
        <v>3</v>
      </c>
      <c r="B4" s="5" t="s">
        <v>30</v>
      </c>
      <c r="C4" s="6">
        <v>11868</v>
      </c>
      <c r="D4" s="6" t="s">
        <v>31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6">
      <c r="A5" s="2">
        <f>IF(D5&lt;&gt;"",1+MAX($A$1:A4),"")</f>
        <v>4</v>
      </c>
      <c r="B5" s="7" t="s">
        <v>32</v>
      </c>
      <c r="C5" s="6">
        <v>327</v>
      </c>
      <c r="D5" s="6" t="s">
        <v>27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6">
      <c r="A6" s="2">
        <f>IF(D6&lt;&gt;"",1+MAX($A$1:A5),"")</f>
        <v>5</v>
      </c>
      <c r="B6" s="7" t="s">
        <v>33</v>
      </c>
      <c r="C6" s="6">
        <v>16368</v>
      </c>
      <c r="D6" s="6" t="s">
        <v>27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6">
      <c r="A7" s="2">
        <f>IF(D7&lt;&gt;"",1+MAX($A$1:A6),"")</f>
        <v>6</v>
      </c>
      <c r="B7" s="7" t="s">
        <v>34</v>
      </c>
      <c r="C7" s="6">
        <v>5456</v>
      </c>
      <c r="D7" s="6" t="s">
        <v>35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6">
      <c r="A8" s="2">
        <f>IF(D8&lt;&gt;"",1+MAX($A$1:A7),"")</f>
        <v>7</v>
      </c>
      <c r="B8" s="7" t="s">
        <v>36</v>
      </c>
      <c r="C8" s="6">
        <v>824</v>
      </c>
      <c r="D8" s="6" t="s">
        <v>37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6">
      <c r="A9" s="2">
        <f>IF(D9&lt;&gt;"",1+MAX($A$1:A8),"")</f>
        <v>8</v>
      </c>
      <c r="B9" s="7" t="s">
        <v>83</v>
      </c>
      <c r="C9" s="6">
        <v>3968</v>
      </c>
      <c r="D9" s="6" t="s">
        <v>27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6">
      <c r="A10" s="2">
        <f>IF(D10&lt;&gt;"",1+MAX($A$1:A9),"")</f>
        <v>9</v>
      </c>
      <c r="B10" s="7" t="s">
        <v>84</v>
      </c>
      <c r="C10" s="6">
        <v>672</v>
      </c>
      <c r="D10" s="6" t="s">
        <v>27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6">
      <c r="A11" s="2">
        <f>IF(D11&lt;&gt;"",1+MAX($A$1:A8),"")</f>
        <v>8</v>
      </c>
      <c r="B11" s="5" t="s">
        <v>140</v>
      </c>
      <c r="C11" s="6">
        <v>256</v>
      </c>
      <c r="D11" s="6" t="s">
        <v>35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6">
      <c r="A12" s="2">
        <f>IF(D12&lt;&gt;"",1+MAX($A$1:A11),"")</f>
        <v>10</v>
      </c>
      <c r="B12" s="5" t="s">
        <v>141</v>
      </c>
      <c r="C12" s="6">
        <v>10114</v>
      </c>
      <c r="D12" s="6" t="s">
        <v>35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6">
      <c r="A13" s="2">
        <f>IF(D13&lt;&gt;"",1+MAX($A$1:A12),"")</f>
        <v>11</v>
      </c>
      <c r="B13" s="5" t="s">
        <v>142</v>
      </c>
      <c r="C13" s="6">
        <v>500</v>
      </c>
      <c r="D13" s="6" t="s">
        <v>35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6">
      <c r="A14" s="2">
        <f>IF(D14&lt;&gt;"",1+MAX($A$1:A13),"")</f>
        <v>12</v>
      </c>
      <c r="B14" s="5" t="s">
        <v>143</v>
      </c>
      <c r="C14" s="6">
        <v>3140</v>
      </c>
      <c r="D14" s="6" t="s">
        <v>35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6">
      <c r="A15" s="2">
        <f>IF(D15&lt;&gt;"",1+MAX($A$1:A14),"")</f>
        <v>13</v>
      </c>
      <c r="B15" s="5" t="s">
        <v>144</v>
      </c>
      <c r="C15" s="6">
        <v>40</v>
      </c>
      <c r="D15" s="6" t="s">
        <v>35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6">
      <c r="A16" s="2">
        <f>IF(D16&lt;&gt;"",1+MAX($A$1:A15),"")</f>
        <v>14</v>
      </c>
      <c r="B16" s="5" t="s">
        <v>145</v>
      </c>
      <c r="C16" s="6">
        <v>80</v>
      </c>
      <c r="D16" s="6" t="s">
        <v>35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6">
      <c r="A17" s="2">
        <f>IF(D17&lt;&gt;"",1+MAX($A$1:A16),"")</f>
        <v>15</v>
      </c>
      <c r="B17" s="5" t="s">
        <v>146</v>
      </c>
      <c r="C17" s="6">
        <v>10</v>
      </c>
      <c r="D17" s="6" t="s">
        <v>35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6">
      <c r="A18" s="2">
        <f>IF(D18&lt;&gt;"",1+MAX($A$1:A17),"")</f>
        <v>16</v>
      </c>
      <c r="B18" s="5" t="s">
        <v>147</v>
      </c>
      <c r="C18" s="6">
        <v>768</v>
      </c>
      <c r="D18" s="6" t="s">
        <v>35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6">
      <c r="A19" s="2">
        <f>IF(D19&lt;&gt;"",1+MAX($A$1:A18),"")</f>
        <v>17</v>
      </c>
      <c r="B19" s="5" t="s">
        <v>148</v>
      </c>
      <c r="C19" s="6">
        <v>480</v>
      </c>
      <c r="D19" s="6" t="s">
        <v>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6">
      <c r="A20" s="2">
        <f>IF(D20&lt;&gt;"",1+MAX($A$1:A19),"")</f>
        <v>18</v>
      </c>
      <c r="B20" s="5" t="s">
        <v>54</v>
      </c>
      <c r="C20" s="6">
        <v>8</v>
      </c>
      <c r="D20" s="6" t="s">
        <v>35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6">
      <c r="A21" s="2">
        <f>IF(D21&lt;&gt;"",1+MAX($A$1:A20),"")</f>
        <v>19</v>
      </c>
      <c r="B21" s="5" t="s">
        <v>56</v>
      </c>
      <c r="C21" s="6">
        <v>40</v>
      </c>
      <c r="D21" s="6" t="s">
        <v>35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6">
      <c r="A22" s="2">
        <f>IF(D22&lt;&gt;"",1+MAX($A$1:A21),"")</f>
        <v>20</v>
      </c>
      <c r="B22" s="5" t="s">
        <v>58</v>
      </c>
      <c r="C22" s="6">
        <v>28</v>
      </c>
      <c r="D22" s="6" t="s">
        <v>35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6">
      <c r="A23" s="2">
        <f>IF(D23&lt;&gt;"",1+MAX($A$1:A22),"")</f>
        <v>21</v>
      </c>
      <c r="B23" s="5" t="s">
        <v>60</v>
      </c>
      <c r="C23" s="6">
        <v>70</v>
      </c>
      <c r="D23" s="6" t="s">
        <v>35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6">
      <c r="A24" s="2">
        <f>IF(D24&lt;&gt;"",1+MAX($A$1:A23),"")</f>
        <v>22</v>
      </c>
      <c r="B24" s="5" t="s">
        <v>64</v>
      </c>
      <c r="C24" s="6">
        <v>8</v>
      </c>
      <c r="D24" s="6" t="s">
        <v>35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6">
      <c r="A25" s="2">
        <f>IF(D25&lt;&gt;"",1+MAX($A$1:A24),"")</f>
        <v>23</v>
      </c>
      <c r="B25" s="5" t="s">
        <v>66</v>
      </c>
      <c r="C25" s="6">
        <v>44</v>
      </c>
      <c r="D25" s="6" t="s">
        <v>35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6">
      <c r="A26" s="2">
        <f>IF(D26&lt;&gt;"",1+MAX($A$1:A25),"")</f>
        <v>24</v>
      </c>
      <c r="B26" s="5" t="s">
        <v>69</v>
      </c>
      <c r="C26" s="6">
        <v>72</v>
      </c>
      <c r="D26" s="6" t="s">
        <v>35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6">
      <c r="A27" s="2">
        <f>IF(D27&lt;&gt;"",1+MAX($A$1:A26),"")</f>
        <v>25</v>
      </c>
      <c r="B27" s="5" t="s">
        <v>74</v>
      </c>
      <c r="C27" s="6">
        <v>92</v>
      </c>
      <c r="D27" s="6" t="s">
        <v>35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6">
      <c r="A28" s="2">
        <f>IF(D28&lt;&gt;"",1+MAX($A$1:A27),"")</f>
        <v>26</v>
      </c>
      <c r="B28" s="5" t="s">
        <v>79</v>
      </c>
      <c r="C28" s="6">
        <v>75</v>
      </c>
      <c r="D28" s="6" t="s">
        <v>35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6">
      <c r="A29" s="2">
        <f>IF(D29&lt;&gt;"",1+MAX($A$1:A28),"")</f>
        <v>27</v>
      </c>
      <c r="B29" s="5" t="s">
        <v>86</v>
      </c>
      <c r="C29" s="6">
        <v>327</v>
      </c>
      <c r="D29" s="6" t="s">
        <v>35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6">
      <c r="A30" s="2">
        <f>IF(D30&lt;&gt;"",1+MAX($A$1:A29),"")</f>
        <v>28</v>
      </c>
      <c r="B30" s="5" t="s">
        <v>149</v>
      </c>
      <c r="C30" s="6">
        <v>324</v>
      </c>
      <c r="D30" s="6" t="s">
        <v>35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6">
      <c r="A31" s="2">
        <f>IF(D31&lt;&gt;"",1+MAX($A$1:A30),"")</f>
        <v>29</v>
      </c>
      <c r="B31" s="5" t="s">
        <v>150</v>
      </c>
      <c r="C31" s="6">
        <v>5522</v>
      </c>
      <c r="D31" s="6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6">
      <c r="A32" s="2">
        <f>IF(D32&lt;&gt;"",1+MAX($A$1:A31),"")</f>
        <v>30</v>
      </c>
      <c r="B32" s="5" t="s">
        <v>151</v>
      </c>
      <c r="C32" s="6">
        <v>854</v>
      </c>
      <c r="D32" s="6" t="s">
        <v>35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6">
      <c r="A33" s="2">
        <f>IF(D33&lt;&gt;"",1+MAX($A$1:A32),"")</f>
        <v>31</v>
      </c>
      <c r="B33" s="5" t="s">
        <v>152</v>
      </c>
      <c r="C33" s="6">
        <v>4628</v>
      </c>
      <c r="D33" s="6" t="s">
        <v>35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/>
    <row r="35" spans="1:23" ht="15.75" customHeight="1"/>
    <row r="36" spans="1:23" ht="15.75" customHeight="1"/>
    <row r="37" spans="1:23" ht="15.75" customHeight="1"/>
    <row r="38" spans="1:23" ht="15.75" customHeight="1"/>
    <row r="39" spans="1:23" ht="15.75" customHeight="1"/>
    <row r="40" spans="1:23" ht="15.75" customHeight="1"/>
    <row r="41" spans="1:23" ht="15.75" customHeight="1"/>
    <row r="42" spans="1:23" ht="15.75" customHeight="1"/>
    <row r="43" spans="1:23" ht="15.75" customHeight="1"/>
    <row r="44" spans="1:23" ht="15.75" customHeight="1"/>
    <row r="45" spans="1:23" ht="15.75" customHeight="1"/>
    <row r="46" spans="1:23" ht="15.75" customHeight="1"/>
    <row r="47" spans="1:23" ht="15.75" customHeight="1"/>
    <row r="48" spans="1:2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</sheetData>
  <mergeCells count="1">
    <mergeCell ref="A1:D1"/>
  </mergeCells>
  <pageMargins left="0.7" right="0.7" top="0.75" bottom="0.75" header="0" footer="0"/>
  <pageSetup scale="3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TAKEOFF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CH Shahzaib</cp:lastModifiedBy>
  <dcterms:created xsi:type="dcterms:W3CDTF">2020-10-24T09:59:00Z</dcterms:created>
  <dcterms:modified xsi:type="dcterms:W3CDTF">2026-08-07T20:35:52Z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{2DA9D1F9-714F-486C-97AC-A5BCB4BD7585}</vt:lpwstr>
  </property>
  <property fmtid="{D5CDD505-2E9C-101B-9397-08002B2CF9AE}" pid="6" name="ICV">
    <vt:lpwstr>851D4AF8AE294DA08128555CFD0A48DC</vt:lpwstr>
  </property>
  <property fmtid="{D5CDD505-2E9C-101B-9397-08002B2CF9AE}" pid="7" name="KSOProductBuildVer">
    <vt:lpwstr>1033-12.2.0.22549</vt:lpwstr>
  </property>
</Properties>
</file>